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drawings/drawing14.xml" ContentType="application/vnd.openxmlformats-officedocument.drawingml.chartshapes+xml"/>
  <Override PartName="/xl/drawings/drawing32.xml" ContentType="application/vnd.openxmlformats-officedocument.drawingml.chartshapes+xml"/>
  <Override PartName="/xl/drawings/drawing35.xml" ContentType="application/vnd.openxmlformats-officedocument.drawingml.chartshapes+xml"/>
  <Override PartName="/xl/drawings/drawing18.xml" ContentType="application/vnd.openxmlformats-officedocument.drawingml.chartshapes+xml"/>
  <Override PartName="/xl/workbook.xml" ContentType="application/vnd.openxmlformats-officedocument.spreadsheetml.sheet.main+xml"/>
  <Override PartName="/xl/worksheets/sheet12.xml" ContentType="application/vnd.openxmlformats-officedocument.spreadsheetml.worksheet+xml"/>
  <Override PartName="/xl/worksheets/sheet8.xml" ContentType="application/vnd.openxmlformats-officedocument.spreadsheetml.worksheet+xml"/>
  <Override PartName="/xl/charts/chart4.xml" ContentType="application/vnd.openxmlformats-officedocument.drawingml.chart+xml"/>
  <Override PartName="/xl/drawings/drawing34.xml" ContentType="application/vnd.openxmlformats-officedocument.drawing+xml"/>
  <Override PartName="/xl/drawings/drawing33.xml" ContentType="application/vnd.openxmlformats-officedocument.drawing+xml"/>
  <Override PartName="/xl/worksheets/sheet9.xml" ContentType="application/vnd.openxmlformats-officedocument.spreadsheetml.worksheet+xml"/>
  <Override PartName="/xl/charts/chart3.xml" ContentType="application/vnd.openxmlformats-officedocument.drawingml.chart+xml"/>
  <Override PartName="/xl/drawings/drawing31.xml" ContentType="application/vnd.openxmlformats-officedocument.drawing+xml"/>
  <Override PartName="/xl/drawings/drawing30.xml" ContentType="application/vnd.openxmlformats-officedocument.drawing+xml"/>
  <Override PartName="/xl/drawings/drawing36.xml" ContentType="application/vnd.openxmlformats-officedocument.drawing+xml"/>
  <Override PartName="/xl/worksheets/sheet7.xml" ContentType="application/vnd.openxmlformats-officedocument.spreadsheetml.worksheet+xml"/>
  <Override PartName="/xl/worksheets/sheet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9.xml" ContentType="application/vnd.openxmlformats-officedocument.drawing+xml"/>
  <Override PartName="/xl/worksheets/sheet1.xml" ContentType="application/vnd.openxmlformats-officedocument.spreadsheetml.worksheet+xml"/>
  <Override PartName="/xl/drawings/drawing28.xml" ContentType="application/vnd.openxmlformats-officedocument.drawing+xml"/>
  <Override PartName="/xl/worksheets/sheet11.xml" ContentType="application/vnd.openxmlformats-officedocument.spreadsheetml.worksheet+xml"/>
  <Override PartName="/xl/charts/chart1.xml" ContentType="application/vnd.openxmlformats-officedocument.drawingml.chart+xml"/>
  <Override PartName="/xl/drawings/drawing13.xml" ContentType="application/vnd.openxmlformats-officedocument.drawing+xml"/>
  <Override PartName="/xl/styles.xml" ContentType="application/vnd.openxmlformats-officedocument.spreadsheetml.styles+xml"/>
  <Override PartName="/xl/drawings/drawing12.xml" ContentType="application/vnd.openxmlformats-officedocument.drawing+xml"/>
  <Override PartName="/xl/theme/theme1.xml" ContentType="application/vnd.openxmlformats-officedocument.theme+xml"/>
  <Override PartName="/xl/drawings/drawing15.xml" ContentType="application/vnd.openxmlformats-officedocument.drawing+xml"/>
  <Override PartName="/xl/chartsheets/sheet4.xml" ContentType="application/vnd.openxmlformats-officedocument.spreadsheetml.chartsheet+xml"/>
  <Override PartName="/xl/drawings/drawing16.xml" ContentType="application/vnd.openxmlformats-officedocument.drawing+xml"/>
  <Override PartName="/xl/worksheets/sheet28.xml" ContentType="application/vnd.openxmlformats-officedocument.spreadsheetml.worksheet+xml"/>
  <Override PartName="/xl/sharedStrings.xml" ContentType="application/vnd.openxmlformats-officedocument.spreadsheetml.sharedStrings+xml"/>
  <Override PartName="/xl/drawings/drawing11.xml" ContentType="application/vnd.openxmlformats-officedocument.drawing+xml"/>
  <Override PartName="/xl/drawings/drawing10.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1.xml" ContentType="application/vnd.openxmlformats-officedocument.drawing+xml"/>
  <Override PartName="/xl/drawings/drawing9.xml" ContentType="application/vnd.openxmlformats-officedocument.drawing+xml"/>
  <Override PartName="/xl/charts/chart2.xml" ContentType="application/vnd.openxmlformats-officedocument.drawingml.chart+xml"/>
  <Override PartName="/xl/drawings/drawing17.xml" ContentType="application/vnd.openxmlformats-officedocument.drawing+xml"/>
  <Override PartName="/xl/worksheets/sheet27.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5.xml" ContentType="application/vnd.openxmlformats-officedocument.drawing+xml"/>
  <Override PartName="/xl/worksheets/sheet18.xml" ContentType="application/vnd.openxmlformats-officedocument.spreadsheetml.worksheet+xml"/>
  <Override PartName="/xl/drawings/drawing24.xml" ContentType="application/vnd.openxmlformats-officedocument.drawing+xml"/>
  <Override PartName="/xl/worksheets/sheet15.xml" ContentType="application/vnd.openxmlformats-officedocument.spreadsheetml.worksheet+xml"/>
  <Override PartName="/xl/drawings/drawing26.xml" ContentType="application/vnd.openxmlformats-officedocument.drawing+xml"/>
  <Override PartName="/xl/chartsheets/sheet2.xml" ContentType="application/vnd.openxmlformats-officedocument.spreadsheetml.chartsheet+xml"/>
  <Override PartName="/xl/chartsheets/sheet1.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7.xml" ContentType="application/vnd.openxmlformats-officedocument.drawing+xml"/>
  <Override PartName="/xl/worksheets/sheet10.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chartsheets/sheet3.xml" ContentType="application/vnd.openxmlformats-officedocument.spreadsheetml.chartsheet+xml"/>
  <Override PartName="/xl/drawings/drawing19.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1.xml" ContentType="application/vnd.openxmlformats-officedocument.spreadsheetml.worksheet+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worksheets/sheet22.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0" yWindow="2520" windowWidth="12855" windowHeight="7275" tabRatio="886" firstSheet="9" activeTab="31"/>
  </bookViews>
  <sheets>
    <sheet name="المقدمة" sheetId="57" r:id="rId1"/>
    <sheet name="التقديم" sheetId="63" r:id="rId2"/>
    <sheet name="129" sheetId="73" r:id="rId3"/>
    <sheet name="130" sheetId="37" r:id="rId4"/>
    <sheet name="131" sheetId="71" r:id="rId5"/>
    <sheet name="132" sheetId="38" r:id="rId6"/>
    <sheet name="133" sheetId="61" r:id="rId7"/>
    <sheet name="134" sheetId="58" r:id="rId8"/>
    <sheet name="135" sheetId="72" r:id="rId9"/>
    <sheet name="136" sheetId="75" r:id="rId10"/>
    <sheet name="137" sheetId="74" r:id="rId11"/>
    <sheet name="138" sheetId="42" r:id="rId12"/>
    <sheet name="Gr.37" sheetId="43" r:id="rId13"/>
    <sheet name="139" sheetId="44" r:id="rId14"/>
    <sheet name="140" sheetId="45" r:id="rId15"/>
    <sheet name="Gr.38" sheetId="46" r:id="rId16"/>
    <sheet name="141" sheetId="47" r:id="rId17"/>
    <sheet name="142" sheetId="26" r:id="rId18"/>
    <sheet name="143" sheetId="28" r:id="rId19"/>
    <sheet name="144" sheetId="25" r:id="rId20"/>
    <sheet name="145" sheetId="27" r:id="rId21"/>
    <sheet name="146" sheetId="48" r:id="rId22"/>
    <sheet name="147" sheetId="49" r:id="rId23"/>
    <sheet name="148" sheetId="65" r:id="rId24"/>
    <sheet name="149" sheetId="66" r:id="rId25"/>
    <sheet name="150" sheetId="50" r:id="rId26"/>
    <sheet name="151" sheetId="51" r:id="rId27"/>
    <sheet name="152" sheetId="69" r:id="rId28"/>
    <sheet name="Gr.39" sheetId="55" r:id="rId29"/>
    <sheet name="153" sheetId="67" r:id="rId30"/>
    <sheet name="Gr.40" sheetId="53" r:id="rId31"/>
    <sheet name="154" sheetId="56" r:id="rId32"/>
  </sheets>
  <definedNames>
    <definedName name="_xlnm.Print_Area" localSheetId="2">'129'!$A$1:$P$37</definedName>
    <definedName name="_xlnm.Print_Area" localSheetId="3">'130'!$A$1:$J$28</definedName>
    <definedName name="_xlnm.Print_Area" localSheetId="4">'131'!$A$1:$G$26</definedName>
    <definedName name="_xlnm.Print_Area" localSheetId="5">'132'!$A$1:$J$25</definedName>
    <definedName name="_xlnm.Print_Area" localSheetId="6">'133'!$A$1:$J$44</definedName>
    <definedName name="_xlnm.Print_Area" localSheetId="8">'135'!$A$1:$K$11</definedName>
    <definedName name="_xlnm.Print_Area" localSheetId="9">'136'!$A$1:$M$19</definedName>
    <definedName name="_xlnm.Print_Area" localSheetId="11">'138'!$A$1:$F$10</definedName>
    <definedName name="_xlnm.Print_Area" localSheetId="13">'139'!$A$1:$F$43</definedName>
    <definedName name="_xlnm.Print_Area" localSheetId="14">'140'!$A$1:$F$10</definedName>
    <definedName name="_xlnm.Print_Area" localSheetId="16">'141'!$A$1:$F$10</definedName>
    <definedName name="_xlnm.Print_Area" localSheetId="17">'142'!$A$1:$T$14</definedName>
    <definedName name="_xlnm.Print_Area" localSheetId="18">'143'!$A$1:$T$17</definedName>
    <definedName name="_xlnm.Print_Area" localSheetId="19">'144'!$A$1:$F$17</definedName>
    <definedName name="_xlnm.Print_Area" localSheetId="20">'145'!$A$1:$T$17</definedName>
    <definedName name="_xlnm.Print_Area" localSheetId="21">'146'!$A$1:$J$17</definedName>
    <definedName name="_xlnm.Print_Area" localSheetId="22">'147'!$A$1:$E$10</definedName>
    <definedName name="_xlnm.Print_Area" localSheetId="23">'148'!$A$1:$H$15</definedName>
    <definedName name="_xlnm.Print_Area" localSheetId="24">'149'!$A$1:$H$12</definedName>
    <definedName name="_xlnm.Print_Area" localSheetId="25">'150'!$A$1:$F$19</definedName>
    <definedName name="_xlnm.Print_Area" localSheetId="26">'151'!$A$1:$F$17</definedName>
    <definedName name="_xlnm.Print_Area" localSheetId="27">'152'!$A$1:$J$14</definedName>
    <definedName name="_xlnm.Print_Area" localSheetId="29">'153'!$A$1:$J$23</definedName>
    <definedName name="_xlnm.Print_Area" localSheetId="31">'154'!$A$1:$J$16</definedName>
    <definedName name="_xlnm.Print_Area" localSheetId="1">التقديم!$A$1:$C$12</definedName>
    <definedName name="_xlnm.Print_Area" localSheetId="0">المقدمة!$A$1:$A$8</definedName>
    <definedName name="_xlnm.Print_Titles" localSheetId="6">'133'!$1:$7</definedName>
  </definedNames>
  <calcPr calcId="191029"/>
</workbook>
</file>

<file path=xl/calcChain.xml><?xml version="1.0" encoding="utf-8"?>
<calcChain xmlns="http://schemas.openxmlformats.org/spreadsheetml/2006/main">
  <c r="B17" i="48" l="1"/>
  <c r="E11" i="67" l="1"/>
  <c r="I14" i="69"/>
  <c r="I13" i="69"/>
  <c r="I12" i="69"/>
  <c r="I11" i="69"/>
  <c r="E14" i="69"/>
  <c r="E13" i="69"/>
  <c r="E12" i="69"/>
  <c r="E11" i="69"/>
  <c r="H10" i="48"/>
  <c r="I16" i="48"/>
  <c r="H16" i="48"/>
  <c r="I15" i="48"/>
  <c r="H15" i="48"/>
  <c r="I14" i="48"/>
  <c r="H14" i="48"/>
  <c r="I13" i="48"/>
  <c r="H13" i="48"/>
  <c r="I12" i="48"/>
  <c r="H12" i="48"/>
  <c r="I11" i="48"/>
  <c r="H11" i="48"/>
  <c r="I10" i="48"/>
  <c r="I9" i="48"/>
  <c r="H9" i="48"/>
  <c r="E17" i="48"/>
  <c r="F17" i="48"/>
  <c r="G17" i="48"/>
  <c r="D17" i="48"/>
  <c r="C17" i="48"/>
  <c r="I17" i="48" l="1"/>
  <c r="H17" i="48"/>
  <c r="H16" i="56"/>
  <c r="G16" i="56"/>
  <c r="F16" i="56"/>
  <c r="E16" i="56"/>
  <c r="D16" i="56"/>
  <c r="C16" i="56"/>
  <c r="B16" i="56"/>
  <c r="I16" i="56"/>
  <c r="E19" i="67"/>
  <c r="E22" i="67"/>
  <c r="G23" i="67"/>
  <c r="I11" i="67"/>
  <c r="I16" i="67"/>
  <c r="B23" i="67"/>
  <c r="E17" i="51"/>
  <c r="D19" i="50"/>
  <c r="E19" i="50"/>
  <c r="F11" i="66"/>
  <c r="F12" i="66"/>
  <c r="C12" i="66" s="1"/>
  <c r="G12" i="66" s="1"/>
  <c r="F10" i="66"/>
  <c r="F9" i="66"/>
  <c r="E9" i="66" s="1"/>
  <c r="E11" i="66"/>
  <c r="E10" i="66"/>
  <c r="C10" i="66"/>
  <c r="G10" i="66" s="1"/>
  <c r="C9" i="66"/>
  <c r="G9" i="66" s="1"/>
  <c r="E12" i="66"/>
  <c r="F9" i="65"/>
  <c r="C9" i="65" s="1"/>
  <c r="G9" i="65" s="1"/>
  <c r="C11" i="66" l="1"/>
  <c r="G11" i="66" s="1"/>
  <c r="D10" i="49" l="1"/>
  <c r="Q17" i="27"/>
  <c r="B17" i="27"/>
  <c r="E12" i="25"/>
  <c r="E13" i="25"/>
  <c r="E14" i="25"/>
  <c r="E15" i="25"/>
  <c r="E16" i="25"/>
  <c r="E7" i="25"/>
  <c r="B17" i="25"/>
  <c r="C17" i="25"/>
  <c r="D17" i="25"/>
  <c r="R17" i="28"/>
  <c r="S17" i="28"/>
  <c r="B17" i="28"/>
  <c r="S14" i="26"/>
  <c r="N14" i="26"/>
  <c r="M14" i="26"/>
  <c r="L14" i="26"/>
  <c r="K14" i="26"/>
  <c r="J14" i="26"/>
  <c r="I14" i="26"/>
  <c r="H14" i="26"/>
  <c r="G14" i="26"/>
  <c r="F14" i="26"/>
  <c r="E14" i="26"/>
  <c r="D14" i="26"/>
  <c r="C14" i="26"/>
  <c r="B14" i="26"/>
  <c r="E10" i="47"/>
  <c r="E10" i="45"/>
  <c r="D43" i="44"/>
  <c r="C43" i="44"/>
  <c r="E40" i="44"/>
  <c r="E41" i="44"/>
  <c r="E42" i="44"/>
  <c r="B43" i="44"/>
  <c r="E10" i="42"/>
  <c r="C32" i="74"/>
  <c r="C19" i="75"/>
  <c r="E17" i="75"/>
  <c r="E16" i="75"/>
  <c r="E15" i="75"/>
  <c r="H14" i="75"/>
  <c r="E14" i="75"/>
  <c r="I11" i="72"/>
  <c r="H11" i="72"/>
  <c r="J11" i="72" s="1"/>
  <c r="G11" i="72"/>
  <c r="D11" i="72"/>
  <c r="D26" i="58"/>
  <c r="E26" i="58"/>
  <c r="I44" i="61"/>
  <c r="H44" i="61"/>
  <c r="I23" i="38"/>
  <c r="H23" i="38"/>
  <c r="C26" i="71"/>
  <c r="D26" i="71"/>
  <c r="E25" i="71"/>
  <c r="E24" i="71"/>
  <c r="E23" i="71"/>
  <c r="E22" i="71"/>
  <c r="E26" i="71" s="1"/>
  <c r="H26" i="37"/>
  <c r="E23" i="37"/>
  <c r="H23" i="37"/>
  <c r="G27" i="37"/>
  <c r="F27" i="37"/>
  <c r="D27" i="37"/>
  <c r="C27" i="37"/>
  <c r="C12" i="37"/>
  <c r="L36" i="73"/>
  <c r="L35" i="73"/>
  <c r="L37" i="73" s="1"/>
  <c r="M36" i="73"/>
  <c r="M35" i="73"/>
  <c r="M37" i="73" s="1"/>
  <c r="C36" i="73"/>
  <c r="C37" i="73" s="1"/>
  <c r="C35" i="73"/>
  <c r="C10" i="73"/>
  <c r="D10" i="73"/>
  <c r="E10" i="73"/>
  <c r="E9" i="73"/>
  <c r="E8" i="73"/>
  <c r="F11" i="65" l="1"/>
  <c r="C11" i="65" s="1"/>
  <c r="G11" i="65" s="1"/>
  <c r="F10" i="65"/>
  <c r="C10" i="65" s="1"/>
  <c r="G10" i="65" s="1"/>
  <c r="F12" i="65"/>
  <c r="C12" i="65" s="1"/>
  <c r="G12" i="65" s="1"/>
  <c r="I17" i="27"/>
  <c r="E11" i="25"/>
  <c r="E10" i="25"/>
  <c r="E9" i="25"/>
  <c r="E8" i="25"/>
  <c r="E17" i="25" l="1"/>
  <c r="E9" i="42"/>
  <c r="E8" i="42"/>
  <c r="E7" i="42"/>
  <c r="G23" i="38"/>
  <c r="F23" i="38"/>
  <c r="E23" i="38"/>
  <c r="D23" i="38"/>
  <c r="C23" i="38"/>
  <c r="B23" i="38"/>
  <c r="G22" i="37"/>
  <c r="F22" i="37"/>
  <c r="D22" i="37"/>
  <c r="C22" i="37"/>
  <c r="H21" i="37"/>
  <c r="E21" i="37"/>
  <c r="H20" i="37"/>
  <c r="E20" i="37"/>
  <c r="H19" i="37"/>
  <c r="E19" i="37"/>
  <c r="H18" i="37"/>
  <c r="E18" i="37"/>
  <c r="G17" i="37"/>
  <c r="F17" i="37"/>
  <c r="D17" i="37"/>
  <c r="C17" i="37"/>
  <c r="H16" i="37"/>
  <c r="E16" i="37"/>
  <c r="H15" i="37"/>
  <c r="E15" i="37"/>
  <c r="H14" i="37"/>
  <c r="E14" i="37"/>
  <c r="H13" i="37"/>
  <c r="E13" i="37"/>
  <c r="G12" i="37"/>
  <c r="F12" i="37"/>
  <c r="D12" i="37"/>
  <c r="H11" i="37"/>
  <c r="E11" i="37"/>
  <c r="H10" i="37"/>
  <c r="E10" i="37"/>
  <c r="H9" i="37"/>
  <c r="E9" i="37"/>
  <c r="H8" i="37"/>
  <c r="E8" i="37"/>
  <c r="J36" i="73"/>
  <c r="I36" i="73"/>
  <c r="I37" i="73" s="1"/>
  <c r="J35" i="73"/>
  <c r="J37" i="73" s="1"/>
  <c r="I35" i="73"/>
  <c r="J34" i="73"/>
  <c r="I34" i="73"/>
  <c r="K33" i="73"/>
  <c r="K32" i="73"/>
  <c r="J31" i="73"/>
  <c r="I31" i="73"/>
  <c r="K31" i="73" s="1"/>
  <c r="K30" i="73"/>
  <c r="K29" i="73"/>
  <c r="J28" i="73"/>
  <c r="I28" i="73"/>
  <c r="K27" i="73"/>
  <c r="K26" i="73"/>
  <c r="J25" i="73"/>
  <c r="I25" i="73"/>
  <c r="K25" i="73" s="1"/>
  <c r="K24" i="73"/>
  <c r="K23" i="73"/>
  <c r="J22" i="73"/>
  <c r="I22" i="73"/>
  <c r="K21" i="73"/>
  <c r="K20" i="73"/>
  <c r="J19" i="73"/>
  <c r="I19" i="73"/>
  <c r="K18" i="73"/>
  <c r="K17" i="73"/>
  <c r="J16" i="73"/>
  <c r="I16" i="73"/>
  <c r="K16" i="73" s="1"/>
  <c r="K15" i="73"/>
  <c r="K14" i="73"/>
  <c r="J13" i="73"/>
  <c r="I13" i="73"/>
  <c r="K12" i="73"/>
  <c r="K11" i="73"/>
  <c r="J10" i="73"/>
  <c r="I10" i="73"/>
  <c r="K9" i="73"/>
  <c r="K8" i="73"/>
  <c r="G36" i="73"/>
  <c r="F36" i="73"/>
  <c r="G35" i="73"/>
  <c r="F35" i="73"/>
  <c r="G34" i="73"/>
  <c r="F34" i="73"/>
  <c r="H34" i="73" s="1"/>
  <c r="H33" i="73"/>
  <c r="H32" i="73"/>
  <c r="G31" i="73"/>
  <c r="F31" i="73"/>
  <c r="H30" i="73"/>
  <c r="H29" i="73"/>
  <c r="G28" i="73"/>
  <c r="F28" i="73"/>
  <c r="H28" i="73" s="1"/>
  <c r="H27" i="73"/>
  <c r="H26" i="73"/>
  <c r="G25" i="73"/>
  <c r="F25" i="73"/>
  <c r="H25" i="73" s="1"/>
  <c r="H24" i="73"/>
  <c r="H23" i="73"/>
  <c r="G22" i="73"/>
  <c r="F22" i="73"/>
  <c r="H21" i="73"/>
  <c r="H20" i="73"/>
  <c r="G19" i="73"/>
  <c r="F19" i="73"/>
  <c r="H18" i="73"/>
  <c r="H17" i="73"/>
  <c r="G16" i="73"/>
  <c r="F16" i="73"/>
  <c r="H16" i="73" s="1"/>
  <c r="H15" i="73"/>
  <c r="H14" i="73"/>
  <c r="G13" i="73"/>
  <c r="F13" i="73"/>
  <c r="H13" i="73" s="1"/>
  <c r="H12" i="73"/>
  <c r="H11" i="73"/>
  <c r="G10" i="73"/>
  <c r="F10" i="73"/>
  <c r="H10" i="73" s="1"/>
  <c r="H9" i="73"/>
  <c r="H8" i="73"/>
  <c r="D36" i="73"/>
  <c r="D35" i="73"/>
  <c r="D37" i="73" s="1"/>
  <c r="D34" i="73"/>
  <c r="C34" i="73"/>
  <c r="E33" i="73"/>
  <c r="E32" i="73"/>
  <c r="D31" i="73"/>
  <c r="C31" i="73"/>
  <c r="E30" i="73"/>
  <c r="E29" i="73"/>
  <c r="D28" i="73"/>
  <c r="C28" i="73"/>
  <c r="E27" i="73"/>
  <c r="E26" i="73"/>
  <c r="E25" i="73"/>
  <c r="D25" i="73"/>
  <c r="C25" i="73"/>
  <c r="E24" i="73"/>
  <c r="E23" i="73"/>
  <c r="D22" i="73"/>
  <c r="C22" i="73"/>
  <c r="E21" i="73"/>
  <c r="E20" i="73"/>
  <c r="D19" i="73"/>
  <c r="C19" i="73"/>
  <c r="E19" i="73" s="1"/>
  <c r="E18" i="73"/>
  <c r="E17" i="73"/>
  <c r="D16" i="73"/>
  <c r="C16" i="73"/>
  <c r="E16" i="73" s="1"/>
  <c r="E15" i="73"/>
  <c r="E14" i="73"/>
  <c r="D13" i="73"/>
  <c r="C13" i="73"/>
  <c r="E13" i="73" s="1"/>
  <c r="E12" i="73"/>
  <c r="E36" i="73" s="1"/>
  <c r="E11" i="73"/>
  <c r="D32" i="74"/>
  <c r="H21" i="74"/>
  <c r="I21" i="74"/>
  <c r="J21" i="74"/>
  <c r="H22" i="74"/>
  <c r="I22" i="74"/>
  <c r="J22" i="74"/>
  <c r="E21" i="74"/>
  <c r="E22" i="74"/>
  <c r="G32" i="74"/>
  <c r="F32" i="74"/>
  <c r="J31" i="74"/>
  <c r="I31" i="74"/>
  <c r="H31" i="74"/>
  <c r="E31" i="74"/>
  <c r="J30" i="74"/>
  <c r="I30" i="74"/>
  <c r="K30" i="74" s="1"/>
  <c r="H30" i="74"/>
  <c r="E30" i="74"/>
  <c r="J29" i="74"/>
  <c r="I29" i="74"/>
  <c r="H29" i="74"/>
  <c r="E29" i="74"/>
  <c r="J28" i="74"/>
  <c r="I28" i="74"/>
  <c r="H28" i="74"/>
  <c r="E28" i="74"/>
  <c r="J27" i="74"/>
  <c r="I27" i="74"/>
  <c r="H27" i="74"/>
  <c r="E27" i="74"/>
  <c r="J26" i="74"/>
  <c r="I26" i="74"/>
  <c r="H26" i="74"/>
  <c r="E26" i="74"/>
  <c r="J25" i="74"/>
  <c r="I25" i="74"/>
  <c r="H25" i="74"/>
  <c r="E25" i="74"/>
  <c r="J24" i="74"/>
  <c r="I24" i="74"/>
  <c r="H24" i="74"/>
  <c r="E24" i="74"/>
  <c r="J23" i="74"/>
  <c r="I23" i="74"/>
  <c r="H23" i="74"/>
  <c r="E23" i="74"/>
  <c r="J20" i="74"/>
  <c r="I20" i="74"/>
  <c r="H20" i="74"/>
  <c r="E20" i="74"/>
  <c r="G19" i="75"/>
  <c r="F19" i="75"/>
  <c r="D19" i="75"/>
  <c r="J18" i="75"/>
  <c r="I18" i="75"/>
  <c r="H18" i="75"/>
  <c r="E18" i="75"/>
  <c r="J17" i="75"/>
  <c r="I17" i="75"/>
  <c r="H17" i="75"/>
  <c r="J16" i="75"/>
  <c r="I16" i="75"/>
  <c r="H16" i="75"/>
  <c r="J15" i="75"/>
  <c r="I15" i="75"/>
  <c r="H15" i="75"/>
  <c r="J14" i="75"/>
  <c r="I14" i="75"/>
  <c r="I19" i="75" l="1"/>
  <c r="H31" i="73"/>
  <c r="K19" i="73"/>
  <c r="K22" i="73"/>
  <c r="J19" i="75"/>
  <c r="E28" i="73"/>
  <c r="E31" i="73"/>
  <c r="E34" i="73"/>
  <c r="F37" i="73"/>
  <c r="H17" i="37"/>
  <c r="J32" i="74"/>
  <c r="E32" i="74"/>
  <c r="K22" i="74"/>
  <c r="K28" i="74"/>
  <c r="H22" i="73"/>
  <c r="K36" i="73"/>
  <c r="E17" i="37"/>
  <c r="E35" i="73"/>
  <c r="E37" i="73" s="1"/>
  <c r="K27" i="74"/>
  <c r="K29" i="74"/>
  <c r="K31" i="74"/>
  <c r="H36" i="73"/>
  <c r="K10" i="73"/>
  <c r="K28" i="73"/>
  <c r="E12" i="37"/>
  <c r="E22" i="37"/>
  <c r="H19" i="75"/>
  <c r="H12" i="37"/>
  <c r="K21" i="74"/>
  <c r="G37" i="73"/>
  <c r="K34" i="73"/>
  <c r="K35" i="73"/>
  <c r="K37" i="73" s="1"/>
  <c r="H22" i="37"/>
  <c r="E22" i="73"/>
  <c r="H35" i="73"/>
  <c r="H37" i="73" s="1"/>
  <c r="H19" i="73"/>
  <c r="K13" i="73"/>
  <c r="H32" i="74"/>
  <c r="K25" i="74"/>
  <c r="I32" i="74"/>
  <c r="K23" i="74"/>
  <c r="K24" i="74"/>
  <c r="K26" i="74"/>
  <c r="K20" i="74"/>
  <c r="K14" i="75"/>
  <c r="K15" i="75"/>
  <c r="K16" i="75"/>
  <c r="K17" i="75"/>
  <c r="K18" i="75"/>
  <c r="E19" i="75"/>
  <c r="K19" i="75" l="1"/>
  <c r="K32" i="74"/>
  <c r="C20" i="69"/>
  <c r="E8" i="75"/>
  <c r="C13" i="75"/>
  <c r="E20" i="69" l="1"/>
  <c r="B21" i="69" s="1"/>
  <c r="E19" i="44"/>
  <c r="E20" i="44"/>
  <c r="E21" i="44"/>
  <c r="E22" i="44"/>
  <c r="E23" i="44"/>
  <c r="E24" i="44"/>
  <c r="E25" i="44"/>
  <c r="E30" i="44"/>
  <c r="E31" i="44"/>
  <c r="E32" i="44"/>
  <c r="E33" i="44"/>
  <c r="E34" i="44"/>
  <c r="E35" i="44"/>
  <c r="E36" i="44"/>
  <c r="E37" i="44"/>
  <c r="E38" i="44"/>
  <c r="E39" i="44"/>
  <c r="E14" i="44"/>
  <c r="E13" i="44"/>
  <c r="E12" i="44"/>
  <c r="E11" i="44"/>
  <c r="E10" i="44"/>
  <c r="E9" i="44"/>
  <c r="E8" i="44"/>
  <c r="E7" i="44"/>
  <c r="E26" i="44"/>
  <c r="G13" i="75"/>
  <c r="F13" i="75" l="1"/>
  <c r="D13" i="75"/>
  <c r="J12" i="75"/>
  <c r="I12" i="75"/>
  <c r="H12" i="75"/>
  <c r="E12" i="75"/>
  <c r="J11" i="75"/>
  <c r="I11" i="75"/>
  <c r="H11" i="75"/>
  <c r="E11" i="75"/>
  <c r="J10" i="75"/>
  <c r="I10" i="75"/>
  <c r="H10" i="75"/>
  <c r="E10" i="75"/>
  <c r="J9" i="75"/>
  <c r="I9" i="75"/>
  <c r="H9" i="75"/>
  <c r="E9" i="75"/>
  <c r="J8" i="75"/>
  <c r="I8" i="75"/>
  <c r="H8" i="75"/>
  <c r="G19" i="74"/>
  <c r="F19" i="74"/>
  <c r="D19" i="74"/>
  <c r="C19" i="74"/>
  <c r="J18" i="74"/>
  <c r="I18" i="74"/>
  <c r="H18" i="74"/>
  <c r="E18" i="74"/>
  <c r="J17" i="74"/>
  <c r="I17" i="74"/>
  <c r="H17" i="74"/>
  <c r="E17" i="74"/>
  <c r="J16" i="74"/>
  <c r="I16" i="74"/>
  <c r="H16" i="74"/>
  <c r="E16" i="74"/>
  <c r="J15" i="74"/>
  <c r="I15" i="74"/>
  <c r="H15" i="74"/>
  <c r="E15" i="74"/>
  <c r="J14" i="74"/>
  <c r="I14" i="74"/>
  <c r="H14" i="74"/>
  <c r="E14" i="74"/>
  <c r="J13" i="74"/>
  <c r="I13" i="74"/>
  <c r="H13" i="74"/>
  <c r="E13" i="74"/>
  <c r="J12" i="74"/>
  <c r="I12" i="74"/>
  <c r="H12" i="74"/>
  <c r="E12" i="74"/>
  <c r="J11" i="74"/>
  <c r="I11" i="74"/>
  <c r="H11" i="74"/>
  <c r="E11" i="74"/>
  <c r="J10" i="74"/>
  <c r="I10" i="74"/>
  <c r="H10" i="74"/>
  <c r="E10" i="74"/>
  <c r="J9" i="74"/>
  <c r="I9" i="74"/>
  <c r="H9" i="74"/>
  <c r="E9" i="74"/>
  <c r="K10" i="74" l="1"/>
  <c r="E19" i="74"/>
  <c r="J13" i="75"/>
  <c r="K12" i="75"/>
  <c r="K11" i="75"/>
  <c r="K10" i="75"/>
  <c r="H13" i="75"/>
  <c r="K9" i="75"/>
  <c r="E13" i="75"/>
  <c r="I13" i="75"/>
  <c r="K18" i="74"/>
  <c r="K17" i="74"/>
  <c r="K16" i="74"/>
  <c r="K15" i="74"/>
  <c r="K14" i="74"/>
  <c r="K13" i="74"/>
  <c r="K12" i="74"/>
  <c r="K11" i="74"/>
  <c r="K9" i="74"/>
  <c r="J19" i="74"/>
  <c r="H19" i="74"/>
  <c r="I19" i="74"/>
  <c r="K8" i="75"/>
  <c r="K13" i="75" l="1"/>
  <c r="K19" i="74"/>
  <c r="N12" i="73" l="1"/>
  <c r="M34" i="73" l="1"/>
  <c r="L34" i="73"/>
  <c r="M31" i="73"/>
  <c r="L31" i="73"/>
  <c r="M28" i="73"/>
  <c r="L28" i="73"/>
  <c r="M25" i="73"/>
  <c r="L25" i="73"/>
  <c r="M22" i="73"/>
  <c r="L22" i="73"/>
  <c r="M19" i="73"/>
  <c r="L19" i="73"/>
  <c r="M16" i="73"/>
  <c r="L16" i="73"/>
  <c r="M13" i="73"/>
  <c r="L13" i="73"/>
  <c r="M10" i="73"/>
  <c r="L10" i="73"/>
  <c r="N11" i="73"/>
  <c r="N33" i="73"/>
  <c r="N32" i="73"/>
  <c r="N30" i="73"/>
  <c r="N29" i="73"/>
  <c r="N27" i="73"/>
  <c r="N26" i="73"/>
  <c r="N24" i="73"/>
  <c r="N23" i="73"/>
  <c r="N21" i="73"/>
  <c r="N20" i="73"/>
  <c r="N18" i="73"/>
  <c r="N17" i="73"/>
  <c r="N15" i="73"/>
  <c r="N14" i="73"/>
  <c r="N9" i="73"/>
  <c r="N8" i="73"/>
  <c r="N35" i="73" s="1"/>
  <c r="E26" i="37"/>
  <c r="E20" i="71"/>
  <c r="E19" i="71"/>
  <c r="E18" i="71"/>
  <c r="E17" i="71"/>
  <c r="E25" i="37"/>
  <c r="E24" i="37"/>
  <c r="C11" i="71"/>
  <c r="D11" i="71"/>
  <c r="D21" i="71"/>
  <c r="C21" i="71"/>
  <c r="D16" i="71"/>
  <c r="C16" i="71"/>
  <c r="E15" i="71"/>
  <c r="E14" i="71"/>
  <c r="E13" i="71"/>
  <c r="E12" i="71"/>
  <c r="E10" i="71"/>
  <c r="E9" i="71"/>
  <c r="E8" i="71"/>
  <c r="E7" i="71"/>
  <c r="N36" i="73" l="1"/>
  <c r="N37" i="73" s="1"/>
  <c r="E27" i="37"/>
  <c r="N13" i="73"/>
  <c r="N10" i="73"/>
  <c r="E21" i="71"/>
  <c r="N34" i="73"/>
  <c r="N25" i="73"/>
  <c r="N31" i="73"/>
  <c r="N28" i="73"/>
  <c r="N22" i="73"/>
  <c r="N19" i="73"/>
  <c r="N16" i="73"/>
  <c r="E16" i="71"/>
  <c r="E11" i="71"/>
  <c r="D17" i="51" l="1"/>
  <c r="C17" i="51"/>
  <c r="B17" i="51"/>
  <c r="H25" i="37" l="1"/>
  <c r="H24" i="37"/>
  <c r="H27" i="37" s="1"/>
  <c r="C23" i="67" l="1"/>
  <c r="D23" i="67"/>
  <c r="F23" i="67"/>
  <c r="H23" i="67"/>
  <c r="E17" i="67"/>
  <c r="B19" i="50"/>
  <c r="C19" i="50"/>
  <c r="S17" i="27"/>
  <c r="M17" i="27"/>
  <c r="C17" i="28"/>
  <c r="D17" i="28"/>
  <c r="E17" i="28"/>
  <c r="F17" i="28"/>
  <c r="G17" i="28"/>
  <c r="H17" i="28"/>
  <c r="I17" i="28"/>
  <c r="J17" i="28"/>
  <c r="K17" i="28"/>
  <c r="L17" i="28"/>
  <c r="M17" i="28"/>
  <c r="N17" i="28"/>
  <c r="O17" i="28"/>
  <c r="P17" i="28"/>
  <c r="Q17" i="28"/>
  <c r="O14" i="26"/>
  <c r="P14" i="26"/>
  <c r="Q14" i="26"/>
  <c r="R14" i="26"/>
  <c r="F44" i="61"/>
  <c r="G44" i="61"/>
  <c r="D43" i="67" l="1"/>
  <c r="C43" i="67"/>
  <c r="B43" i="67"/>
  <c r="C21" i="69" l="1"/>
  <c r="D21" i="69"/>
  <c r="E21" i="69" l="1"/>
  <c r="I22" i="67"/>
  <c r="I21" i="67"/>
  <c r="E21" i="67"/>
  <c r="I20" i="67"/>
  <c r="E20" i="67"/>
  <c r="I19" i="67"/>
  <c r="I18" i="67"/>
  <c r="E18" i="67"/>
  <c r="I17" i="67"/>
  <c r="E16" i="67"/>
  <c r="I15" i="67"/>
  <c r="E15" i="67"/>
  <c r="I14" i="67"/>
  <c r="E14" i="67"/>
  <c r="I13" i="67"/>
  <c r="E13" i="67"/>
  <c r="I12" i="67"/>
  <c r="E12" i="67"/>
  <c r="I23" i="67" l="1"/>
  <c r="E23" i="67"/>
  <c r="E29" i="44"/>
  <c r="E28" i="44"/>
  <c r="E27" i="44"/>
  <c r="E18" i="44"/>
  <c r="E17" i="44"/>
  <c r="E16" i="44"/>
  <c r="E15" i="44"/>
  <c r="E43" i="44" l="1"/>
  <c r="C26" i="58"/>
  <c r="B26" i="58"/>
  <c r="E44" i="61"/>
  <c r="D44" i="61"/>
  <c r="C44" i="61"/>
  <c r="B44" i="61"/>
  <c r="R17" i="27" l="1"/>
  <c r="P17" i="27"/>
  <c r="O17" i="27"/>
  <c r="N17" i="27"/>
  <c r="L17" i="27"/>
  <c r="K17" i="27"/>
  <c r="J17" i="27"/>
  <c r="H17" i="27"/>
  <c r="G17" i="27"/>
  <c r="F17" i="27"/>
  <c r="E17" i="27"/>
  <c r="D17" i="27"/>
  <c r="C17" i="27"/>
</calcChain>
</file>

<file path=xl/sharedStrings.xml><?xml version="1.0" encoding="utf-8"?>
<sst xmlns="http://schemas.openxmlformats.org/spreadsheetml/2006/main" count="1180" uniqueCount="657">
  <si>
    <t>إناث
Females</t>
  </si>
  <si>
    <t>ذكور
Males</t>
  </si>
  <si>
    <t>Total</t>
  </si>
  <si>
    <t>المجموع</t>
  </si>
  <si>
    <t>Qataris</t>
  </si>
  <si>
    <t>Dukhan</t>
  </si>
  <si>
    <t xml:space="preserve"> دخان</t>
  </si>
  <si>
    <t xml:space="preserve">South </t>
  </si>
  <si>
    <t xml:space="preserve"> الجنوب</t>
  </si>
  <si>
    <t>Al Shammal</t>
  </si>
  <si>
    <t xml:space="preserve"> الشمال</t>
  </si>
  <si>
    <t>Industerid area</t>
  </si>
  <si>
    <t>الصناعية</t>
  </si>
  <si>
    <t>Al Mattar</t>
  </si>
  <si>
    <t xml:space="preserve"> المطار</t>
  </si>
  <si>
    <t>Al Maamora</t>
  </si>
  <si>
    <t xml:space="preserve"> المعمورة</t>
  </si>
  <si>
    <t>Al Rayyan</t>
  </si>
  <si>
    <t>الريان</t>
  </si>
  <si>
    <t>Madinatt khalifah</t>
  </si>
  <si>
    <t xml:space="preserve"> مدينة خليفة</t>
  </si>
  <si>
    <t>December</t>
  </si>
  <si>
    <t>November</t>
  </si>
  <si>
    <t>October</t>
  </si>
  <si>
    <t>September</t>
  </si>
  <si>
    <t>August</t>
  </si>
  <si>
    <t>July</t>
  </si>
  <si>
    <t>June</t>
  </si>
  <si>
    <t>May</t>
  </si>
  <si>
    <t>April</t>
  </si>
  <si>
    <t>March</t>
  </si>
  <si>
    <t>February</t>
  </si>
  <si>
    <t>January</t>
  </si>
  <si>
    <t>أقل من سنة</t>
  </si>
  <si>
    <t>بدون رخصة</t>
  </si>
  <si>
    <t xml:space="preserve">            البيان
الجنسية</t>
  </si>
  <si>
    <t>G.C.C</t>
  </si>
  <si>
    <t>Foreign</t>
  </si>
  <si>
    <t>وفاة
Death</t>
  </si>
  <si>
    <t>إصابات بليغة
Sever injury</t>
  </si>
  <si>
    <t>إصابات خفيفة
Slight injury</t>
  </si>
  <si>
    <t xml:space="preserve">            البيان
فئات العمر</t>
  </si>
  <si>
    <t xml:space="preserve">            البيان
قسم المرور</t>
  </si>
  <si>
    <t xml:space="preserve">        Statement
 Traffic Department</t>
  </si>
  <si>
    <t xml:space="preserve">          Statement
Age groups</t>
  </si>
  <si>
    <t>Assistant Judge</t>
  </si>
  <si>
    <t xml:space="preserve">مساعد قاضي </t>
  </si>
  <si>
    <t>Judge,Court of First Instance</t>
  </si>
  <si>
    <t xml:space="preserve">قاضي بالمحكمة الابتدائية </t>
  </si>
  <si>
    <t>President,Court of First Instance</t>
  </si>
  <si>
    <t xml:space="preserve">رئيس بالمحكمة الابتدائية </t>
  </si>
  <si>
    <t>Judge,Court of Appeals</t>
  </si>
  <si>
    <t xml:space="preserve">قاضي بمحكمة الاستئناف </t>
  </si>
  <si>
    <t>Vice-President,Court of Appeal</t>
  </si>
  <si>
    <t xml:space="preserve">نائب رئيس بمحكمة الاستئناف </t>
  </si>
  <si>
    <t>President,Court of Appeal</t>
  </si>
  <si>
    <t xml:space="preserve">رئيس محكمة الاستئناف </t>
  </si>
  <si>
    <t>Judge,Supreme Court</t>
  </si>
  <si>
    <t xml:space="preserve">قاضي بمحكمة التمييز </t>
  </si>
  <si>
    <t>Vice-President,Supreme Court</t>
  </si>
  <si>
    <t xml:space="preserve">نائب رئيس بمحكمة التمييز </t>
  </si>
  <si>
    <t>Job Title</t>
  </si>
  <si>
    <t>المسمى الوظيفي</t>
  </si>
  <si>
    <t>قطريون</t>
  </si>
  <si>
    <r>
      <rPr>
        <b/>
        <sz val="12"/>
        <rFont val="Arial"/>
        <family val="2"/>
      </rPr>
      <t>محامون تحت التدريب</t>
    </r>
    <r>
      <rPr>
        <b/>
        <sz val="10"/>
        <rFont val="Arial"/>
        <family val="2"/>
      </rPr>
      <t xml:space="preserve">
Lawyers under training</t>
    </r>
  </si>
  <si>
    <t>Crimes of violation of traffic laws</t>
  </si>
  <si>
    <t>جرائم مخالفة قوانين المرور</t>
  </si>
  <si>
    <t>قضايا الشيكات</t>
  </si>
  <si>
    <t>Crimes violating the laws of immigration and residency</t>
  </si>
  <si>
    <t>Crimes of violation of environmental laws</t>
  </si>
  <si>
    <t>جرائم مخالفة قوانين البيئة</t>
  </si>
  <si>
    <t>Crimes violating the laws of public trust</t>
  </si>
  <si>
    <t>جرائم مخالفة قوانين الثقة العامة</t>
  </si>
  <si>
    <t>Crimes against others money and property</t>
  </si>
  <si>
    <t>Drugs and alcoholic crimes</t>
  </si>
  <si>
    <t>جرائم المخدرات والمسكرات</t>
  </si>
  <si>
    <t>Crimes against human body</t>
  </si>
  <si>
    <t>جرائم واقعة على النفس</t>
  </si>
  <si>
    <t>intellectual property rights offenses</t>
  </si>
  <si>
    <t>Crimes against civil servants activities</t>
  </si>
  <si>
    <t>جرائم متعلقة بأعمال الموظفين العاميين</t>
  </si>
  <si>
    <t>نوع الجريمة</t>
  </si>
  <si>
    <t>Other</t>
  </si>
  <si>
    <t>أخرى</t>
  </si>
  <si>
    <t>إصابة عمل</t>
  </si>
  <si>
    <t>إصدار شيكات بدون رصيد</t>
  </si>
  <si>
    <t xml:space="preserve"> Year</t>
  </si>
  <si>
    <t xml:space="preserve">السنة </t>
  </si>
  <si>
    <t>Road Condition</t>
  </si>
  <si>
    <t xml:space="preserve">بسبب حالة الطريق </t>
  </si>
  <si>
    <t xml:space="preserve">Weather conditions </t>
  </si>
  <si>
    <t xml:space="preserve">بسبب الأحوال الجوية </t>
  </si>
  <si>
    <t xml:space="preserve">تحت تأثير المسكرات والمواد المخدرة              </t>
  </si>
  <si>
    <t>Loose Animals</t>
  </si>
  <si>
    <t>حيوانات سائبة</t>
  </si>
  <si>
    <t>Driving without a license</t>
  </si>
  <si>
    <t>Crossing the road</t>
  </si>
  <si>
    <t xml:space="preserve">قطع الإشارات الضوئية         </t>
  </si>
  <si>
    <t xml:space="preserve">عدم إعطاء أفضلية السير              </t>
  </si>
  <si>
    <t xml:space="preserve">انفجار إطار السيارة          </t>
  </si>
  <si>
    <t>Escape</t>
  </si>
  <si>
    <t xml:space="preserve">فقدان السيطرة على عجلة القيادة           </t>
  </si>
  <si>
    <t xml:space="preserve">السير عكس الاتجاه                   </t>
  </si>
  <si>
    <t>Driving backward</t>
  </si>
  <si>
    <t xml:space="preserve">الرجوع للخلف                   </t>
  </si>
  <si>
    <t>Overtaking</t>
  </si>
  <si>
    <t>الانحراف عن الطريق</t>
  </si>
  <si>
    <t>Cause of the accident</t>
  </si>
  <si>
    <t xml:space="preserve">  سبب الحادث         </t>
  </si>
  <si>
    <t xml:space="preserve">  Year</t>
  </si>
  <si>
    <t>Section</t>
  </si>
  <si>
    <t>القسم</t>
  </si>
  <si>
    <t>السنة</t>
  </si>
  <si>
    <t xml:space="preserve">Total </t>
  </si>
  <si>
    <t xml:space="preserve">المجموع </t>
  </si>
  <si>
    <t>Others</t>
  </si>
  <si>
    <t>مصنفات أخرى</t>
  </si>
  <si>
    <t>Governmental agencies</t>
  </si>
  <si>
    <t>هيئات حكومية</t>
  </si>
  <si>
    <t xml:space="preserve">Educational facilities </t>
  </si>
  <si>
    <t xml:space="preserve">منشآت تعليمية </t>
  </si>
  <si>
    <t>Medical facilities</t>
  </si>
  <si>
    <t>منشـآت طبية</t>
  </si>
  <si>
    <t>Ships and boats</t>
  </si>
  <si>
    <t>سفن ومراكب</t>
  </si>
  <si>
    <t xml:space="preserve">Farms and public parks </t>
  </si>
  <si>
    <t>مزارع وحدائق عامة</t>
  </si>
  <si>
    <t xml:space="preserve">Industrial enterprises and factories </t>
  </si>
  <si>
    <t>مؤسسات صناعية ومصانع</t>
  </si>
  <si>
    <t xml:space="preserve">Shops, markets </t>
  </si>
  <si>
    <t>محلات تجارية واسواق</t>
  </si>
  <si>
    <t>Vehicles</t>
  </si>
  <si>
    <t>مركبات</t>
  </si>
  <si>
    <t xml:space="preserve">Residential premises </t>
  </si>
  <si>
    <t>أماكن سكنية</t>
  </si>
  <si>
    <t xml:space="preserve">حوادث الحريق حسب اماكن حدوثها </t>
  </si>
  <si>
    <t>FIRE ACCIDENTS BY CAUSE OF FIRE</t>
  </si>
  <si>
    <r>
      <rPr>
        <b/>
        <sz val="12"/>
        <color indexed="9"/>
        <rFont val="Arial"/>
        <family val="2"/>
      </rPr>
      <t>إصابات وفــاة</t>
    </r>
    <r>
      <rPr>
        <b/>
        <sz val="10"/>
        <color indexed="9"/>
        <rFont val="Arial"/>
        <family val="2"/>
      </rPr>
      <t xml:space="preserve">
Death Injuries</t>
    </r>
  </si>
  <si>
    <r>
      <rPr>
        <b/>
        <sz val="12"/>
        <color indexed="9"/>
        <rFont val="Arial"/>
        <family val="2"/>
      </rPr>
      <t>إصابات بسيطة</t>
    </r>
    <r>
      <rPr>
        <b/>
        <sz val="10"/>
        <color indexed="9"/>
        <rFont val="Arial"/>
        <family val="2"/>
      </rPr>
      <t xml:space="preserve">
 Simple Injuries</t>
    </r>
  </si>
  <si>
    <t>المجمــوع</t>
  </si>
  <si>
    <t>إنقاذ من الأبواب المغلقة</t>
  </si>
  <si>
    <t>إنقاذ الاشخاص من المصاعد المعطلة</t>
  </si>
  <si>
    <t>إنقاذ من تحت الآليات</t>
  </si>
  <si>
    <t>تقديم المساعده لحالات انهيار المباني</t>
  </si>
  <si>
    <t>أنقاذ المصابين في حوادث الطرق</t>
  </si>
  <si>
    <t xml:space="preserve">                       العمليات والاصابات
  نوع الخدمة </t>
  </si>
  <si>
    <t xml:space="preserve"> المحامون حسب النوع والجنسية</t>
  </si>
  <si>
    <t>LAWYERS BY GENDER AND NATIONALITY</t>
  </si>
  <si>
    <t>Criminal cases: crimes punishable by death or life imprisonment or imprisonment in excess of 3 years.</t>
  </si>
  <si>
    <t>Experience years for the driver</t>
  </si>
  <si>
    <t xml:space="preserve"> </t>
  </si>
  <si>
    <t>عرب اخرون</t>
  </si>
  <si>
    <t xml:space="preserve">اجانب </t>
  </si>
  <si>
    <t>Other Arabs</t>
  </si>
  <si>
    <t xml:space="preserve">بقية دول مجلس التعاون </t>
  </si>
  <si>
    <t>Other G.C.C</t>
  </si>
  <si>
    <r>
      <t>قضايا الجنح: جرائم يعاقب عليها القانون بالحبس لمدة لا تزيد عن 3 سنوات أو الغرامة التي لا تزيد عن 1000 ريال قطري .</t>
    </r>
    <r>
      <rPr>
        <sz val="10"/>
        <rFont val="Times New Roman"/>
        <family val="1"/>
      </rPr>
      <t xml:space="preserve"> </t>
    </r>
    <r>
      <rPr>
        <sz val="10"/>
        <rFont val="Calibri"/>
        <family val="2"/>
      </rPr>
      <t> </t>
    </r>
  </si>
  <si>
    <t>المتوفون في الحوادث المرورية حسب موقع المصاب</t>
  </si>
  <si>
    <t xml:space="preserve">                موقع المصاب
السنة</t>
  </si>
  <si>
    <t xml:space="preserve">دول مجلس التعاون </t>
  </si>
  <si>
    <t>عرب آخرون</t>
  </si>
  <si>
    <t>المتوفون والمصابون في الحوادث المرورية حسب خبرة السائق</t>
  </si>
  <si>
    <t>DEATHS AND INJURED
 IN TRAFFIC ACCIDENTS BY DRIVER' S EXPERIENCE</t>
  </si>
  <si>
    <t>الوفيات والإصابات الناتجة عن الحرائق حسب الشهر</t>
  </si>
  <si>
    <t>خدمات الأمن والقضاء</t>
  </si>
  <si>
    <t>نيابة الأحداث</t>
  </si>
  <si>
    <t>نيابة الاسرة</t>
  </si>
  <si>
    <t xml:space="preserve">Family Prosecution </t>
  </si>
  <si>
    <t>نيابة الأموال العامة</t>
  </si>
  <si>
    <t xml:space="preserve">Public Funds Prosecution </t>
  </si>
  <si>
    <t>نيابة البيئة</t>
  </si>
  <si>
    <t xml:space="preserve">Environment Prosecution </t>
  </si>
  <si>
    <t>نيابة التمييز والاستئناف</t>
  </si>
  <si>
    <t xml:space="preserve">Cassation and Appeal Prosecution </t>
  </si>
  <si>
    <t>نيابة الجنوب</t>
  </si>
  <si>
    <t xml:space="preserve">Al-Janoub Prosecution </t>
  </si>
  <si>
    <t>نيابة الريان</t>
  </si>
  <si>
    <t>Al-Rayyan Prosecution</t>
  </si>
  <si>
    <t>نيابة الشمال</t>
  </si>
  <si>
    <t>Al-Shamal Prosecution</t>
  </si>
  <si>
    <t>نيابة المخدرات</t>
  </si>
  <si>
    <t xml:space="preserve">Drugs Prosecution </t>
  </si>
  <si>
    <t>نيابة المرور</t>
  </si>
  <si>
    <t xml:space="preserve">Traffic Prosecution </t>
  </si>
  <si>
    <t>نيابة أمن الدولة</t>
  </si>
  <si>
    <t xml:space="preserve">State Security Prosecution </t>
  </si>
  <si>
    <t>نيابة تنفيذ الأحكام</t>
  </si>
  <si>
    <t xml:space="preserve">Enforcement Prosecution </t>
  </si>
  <si>
    <t>نيابة دخان</t>
  </si>
  <si>
    <t xml:space="preserve">Dukhan Prosecution </t>
  </si>
  <si>
    <t>نيابة شرق العاصمة</t>
  </si>
  <si>
    <t>East Capital Prosecution</t>
  </si>
  <si>
    <t>نيابة شؤون الإقامة</t>
  </si>
  <si>
    <t>نيابة غرب العاصمة</t>
  </si>
  <si>
    <t>غير مبين</t>
  </si>
  <si>
    <t>Not Stated</t>
  </si>
  <si>
    <t>ينايــر
January</t>
  </si>
  <si>
    <t>فبـرايـر
February</t>
  </si>
  <si>
    <t>مـارس
March</t>
  </si>
  <si>
    <t>ابـريـل
April</t>
  </si>
  <si>
    <t>مايــو
May</t>
  </si>
  <si>
    <t>يونيـــو
June</t>
  </si>
  <si>
    <t>يوليـــو
July</t>
  </si>
  <si>
    <t>اغسطس
August</t>
  </si>
  <si>
    <t>سبتمبــر
September</t>
  </si>
  <si>
    <t>اكتوبــر
October</t>
  </si>
  <si>
    <t>نوفمبــر
November</t>
  </si>
  <si>
    <t>ديسمبــر
December</t>
  </si>
  <si>
    <t>TRAFFIC ACCIDENTS (CASES)</t>
  </si>
  <si>
    <t>DEATHS AND INJURED IN TRAFFIC ACCIDENTS</t>
  </si>
  <si>
    <t>المتوفون والمصابون في الحوادث المرورية</t>
  </si>
  <si>
    <t>الحوادث المرورية حسب أقسام المرور (قضايا)</t>
  </si>
  <si>
    <t>Issuing Bad Checks</t>
  </si>
  <si>
    <t xml:space="preserve">قضايا المرور </t>
  </si>
  <si>
    <t xml:space="preserve">Traffic </t>
  </si>
  <si>
    <t xml:space="preserve">Working for other than the sponsor </t>
  </si>
  <si>
    <t>قضايا السرقة</t>
  </si>
  <si>
    <t>Theft-related cases</t>
  </si>
  <si>
    <t>قضايا الاعتداء</t>
  </si>
  <si>
    <t>Civil Assault cases</t>
  </si>
  <si>
    <t>قضايا المخالفات البيئة والبناء</t>
  </si>
  <si>
    <t>قضايا الاحتيال</t>
  </si>
  <si>
    <t>Fraud cases</t>
  </si>
  <si>
    <t>Work Injury Cases</t>
  </si>
  <si>
    <t>قضايا المخدرات</t>
  </si>
  <si>
    <t>Narcotics Cases</t>
  </si>
  <si>
    <t>قضايا التزوير</t>
  </si>
  <si>
    <t>Forgery Cases</t>
  </si>
  <si>
    <t>قضايا الحريق</t>
  </si>
  <si>
    <t>Fire and arson cases</t>
  </si>
  <si>
    <t xml:space="preserve">Disturbing the authorities or  Harassing phone calls </t>
  </si>
  <si>
    <t>قضايا التهديد</t>
  </si>
  <si>
    <t xml:space="preserve">Menance </t>
  </si>
  <si>
    <t xml:space="preserve">قضايا انتهاك حرمة المساكن وملك الغير </t>
  </si>
  <si>
    <t>قضايا الخمور والقمار</t>
  </si>
  <si>
    <t>Alcohol and gambling</t>
  </si>
  <si>
    <t>قضايا التعرض لأنثى</t>
  </si>
  <si>
    <t>Harassing Female</t>
  </si>
  <si>
    <t>قضايا الأموال العامة</t>
  </si>
  <si>
    <t>Public Funds Cases</t>
  </si>
  <si>
    <t>قضايا أمن الدولة</t>
  </si>
  <si>
    <t xml:space="preserve">State Security </t>
  </si>
  <si>
    <t>قضايا السخرة والإكراه على العمل</t>
  </si>
  <si>
    <t>قضايا الأحداث</t>
  </si>
  <si>
    <t>Juvenile cases</t>
  </si>
  <si>
    <t xml:space="preserve"> Embezzlement, and damage to public property</t>
  </si>
  <si>
    <t>قضايا التحريض على الفسق والفجور والبغاء</t>
  </si>
  <si>
    <t xml:space="preserve">Inciting debauchery and prostitution </t>
  </si>
  <si>
    <t>قضايا التسول</t>
  </si>
  <si>
    <t xml:space="preserve">Begging cases </t>
  </si>
  <si>
    <t xml:space="preserve">قضايا الجمارك </t>
  </si>
  <si>
    <t xml:space="preserve">قضايا الخطف والقبض والسخرة </t>
  </si>
  <si>
    <t>قضايا الرشوة</t>
  </si>
  <si>
    <t xml:space="preserve">Bribery </t>
  </si>
  <si>
    <t>Scandalous and Indecent Acts</t>
  </si>
  <si>
    <t>Child labour and Exposing Children to Danger</t>
  </si>
  <si>
    <t>قضايا جرائم الحاسب الآلي</t>
  </si>
  <si>
    <t>قضايا جرائم الحدود</t>
  </si>
  <si>
    <t>Borders Crimes</t>
  </si>
  <si>
    <t>قضايا حماية المنشآت الكهربائية والمالية</t>
  </si>
  <si>
    <t>قضايا خيانة الأمانة</t>
  </si>
  <si>
    <t>Breach of Trust</t>
  </si>
  <si>
    <t>Cheques cases</t>
  </si>
  <si>
    <t>نيابة الريان الكلية</t>
  </si>
  <si>
    <t>نيابة العاصمة الكلية</t>
  </si>
  <si>
    <t>West Capital Prosecution</t>
  </si>
  <si>
    <t>Residency Affairs Prosecution</t>
  </si>
  <si>
    <t>Juvenile Prosecution</t>
  </si>
  <si>
    <t>Capital Public Prosecution</t>
  </si>
  <si>
    <t>Al-Rayyan Public Prosecution</t>
  </si>
  <si>
    <t xml:space="preserve">إهمال وعدم الانتباه     </t>
  </si>
  <si>
    <t>Neglect and lack of attention</t>
  </si>
  <si>
    <t xml:space="preserve">        
            Statement
Nationality</t>
  </si>
  <si>
    <r>
      <rPr>
        <b/>
        <sz val="12"/>
        <rFont val="Arial"/>
        <family val="2"/>
      </rPr>
      <t>إصابات بليغة</t>
    </r>
    <r>
      <rPr>
        <b/>
        <sz val="10"/>
        <rFont val="Arial"/>
        <family val="2"/>
      </rPr>
      <t xml:space="preserve">
</t>
    </r>
    <r>
      <rPr>
        <sz val="10"/>
        <rFont val="Arial"/>
        <family val="2"/>
      </rPr>
      <t>Serious Injuries</t>
    </r>
  </si>
  <si>
    <t>نوع القضايا والبلاغات المحفوظة</t>
  </si>
  <si>
    <t>Type of Cases and Closed Reports</t>
  </si>
  <si>
    <t>أقل من 10</t>
  </si>
  <si>
    <t>Less than 10</t>
  </si>
  <si>
    <t>كهرباء</t>
  </si>
  <si>
    <t>لهب مباشر</t>
  </si>
  <si>
    <t>جسم ساخن او متوهج</t>
  </si>
  <si>
    <t>اشتعال ابخرة او غازات</t>
  </si>
  <si>
    <t>اشتعال ذاتي</t>
  </si>
  <si>
    <t>نيابة قضايا الشيكات</t>
  </si>
  <si>
    <t xml:space="preserve"> Cheques cases Prosecution</t>
  </si>
  <si>
    <t>* المجلس الأعلى للقضاء</t>
  </si>
  <si>
    <t>* وزارة الداخلية</t>
  </si>
  <si>
    <t xml:space="preserve">
</t>
  </si>
  <si>
    <t>* النيابة العامة</t>
  </si>
  <si>
    <t>* Supreme judicial council</t>
  </si>
  <si>
    <t>* Ministry of the Interior</t>
  </si>
  <si>
    <t>* Attorney plenary</t>
  </si>
  <si>
    <t xml:space="preserve">قضايا إتلاف المال </t>
  </si>
  <si>
    <t>جدول رقم (130)</t>
  </si>
  <si>
    <t>Table No. (130)</t>
  </si>
  <si>
    <t>جدول رقم (131)</t>
  </si>
  <si>
    <t>Table No. (131)</t>
  </si>
  <si>
    <t>جدول رقم (133)</t>
  </si>
  <si>
    <t>Table No. (133)</t>
  </si>
  <si>
    <t>جدول رقم (134)</t>
  </si>
  <si>
    <t>Table No. (134)</t>
  </si>
  <si>
    <t>جدول رقم (135)</t>
  </si>
  <si>
    <t>Table No. (135)</t>
  </si>
  <si>
    <t>جدول رقم (136)</t>
  </si>
  <si>
    <t>Table No. (136)</t>
  </si>
  <si>
    <t>جدول رقم (138)</t>
  </si>
  <si>
    <t>Table No. (138)</t>
  </si>
  <si>
    <t>جدول رقم (139)</t>
  </si>
  <si>
    <t>Table No. (139)</t>
  </si>
  <si>
    <t>Table No. (140)</t>
  </si>
  <si>
    <t>جدول رقم (140)</t>
  </si>
  <si>
    <t>جدول رقم (141)</t>
  </si>
  <si>
    <t>Table No. (141)</t>
  </si>
  <si>
    <t>جدول رقم (144)</t>
  </si>
  <si>
    <t>Table No. (144)</t>
  </si>
  <si>
    <t>DEATHS IN TRAFFIC ACCIDENT BY LOCATION 
OF INJURED</t>
  </si>
  <si>
    <t>Computer crimes</t>
  </si>
  <si>
    <t>اخفاء الأشياء المتحصلة من جريمة</t>
  </si>
  <si>
    <t>الجرائم الواقعة على الحيوان</t>
  </si>
  <si>
    <t xml:space="preserve">العدد </t>
  </si>
  <si>
    <t>Number</t>
  </si>
  <si>
    <t>Percentage</t>
  </si>
  <si>
    <t>النسبة</t>
  </si>
  <si>
    <t>Year</t>
  </si>
  <si>
    <r>
      <t xml:space="preserve">الذكور
</t>
    </r>
    <r>
      <rPr>
        <b/>
        <sz val="10"/>
        <rFont val="Arial"/>
        <family val="2"/>
      </rPr>
      <t>Males</t>
    </r>
  </si>
  <si>
    <r>
      <t xml:space="preserve">الإناث
</t>
    </r>
    <r>
      <rPr>
        <b/>
        <sz val="10"/>
        <rFont val="Arial"/>
        <family val="2"/>
      </rPr>
      <t>Females</t>
    </r>
  </si>
  <si>
    <r>
      <t xml:space="preserve">المجموع
</t>
    </r>
    <r>
      <rPr>
        <b/>
        <sz val="10"/>
        <rFont val="Arial"/>
        <family val="2"/>
      </rPr>
      <t>Total</t>
    </r>
  </si>
  <si>
    <t>القضايا المرفوعة للمحاكم حسب نوع القضية والجريمة</t>
  </si>
  <si>
    <t>CASES RAISED IN COURTS BY TYPE OF CASE AND CRIME</t>
  </si>
  <si>
    <t>وفيات حوادث طرق السير حسب النوع</t>
  </si>
  <si>
    <t>متعمد / عمداً</t>
  </si>
  <si>
    <t>غير محدد</t>
  </si>
  <si>
    <t>خدمات الانقاذ والإغاثة التي تقدمها إدارة الدفاع المدني حسب نوع الخدمة وعدد العمليات والإصابات والوفيات</t>
  </si>
  <si>
    <t>Deliberate / intentional</t>
  </si>
  <si>
    <t>Self-ignition</t>
  </si>
  <si>
    <t>unidentified</t>
  </si>
  <si>
    <t>Uninvestigated minor fires</t>
  </si>
  <si>
    <t>Electricity</t>
  </si>
  <si>
    <t>Direct flame</t>
  </si>
  <si>
    <t>Hot or glowing body</t>
  </si>
  <si>
    <t>Ignition of gases or vapors</t>
  </si>
  <si>
    <t>حرائق بسيطة لم يتم التحقق منها</t>
  </si>
  <si>
    <t>اشتباة سكر</t>
  </si>
  <si>
    <t>التسبب في وفاة شخص</t>
  </si>
  <si>
    <t xml:space="preserve">التوقف فجأة </t>
  </si>
  <si>
    <t>انحراف عن المسار</t>
  </si>
  <si>
    <t>تطاير حصاه</t>
  </si>
  <si>
    <t>حريق السياره</t>
  </si>
  <si>
    <t>عدم التزام المسار الصحيح</t>
  </si>
  <si>
    <t>قيادة مركبة برعونة وعدم احتراز</t>
  </si>
  <si>
    <t>قيادة مركبة بصورة خطرة أدت لإصابة شخص</t>
  </si>
  <si>
    <t>يناير</t>
  </si>
  <si>
    <t>فبراير</t>
  </si>
  <si>
    <t>مارس</t>
  </si>
  <si>
    <t>أبريل</t>
  </si>
  <si>
    <t>مايو</t>
  </si>
  <si>
    <t>يونيو</t>
  </si>
  <si>
    <t>يوليو</t>
  </si>
  <si>
    <t>أغسطس</t>
  </si>
  <si>
    <t>سبتمبر</t>
  </si>
  <si>
    <t>أكتوبر</t>
  </si>
  <si>
    <t>نوفمبر</t>
  </si>
  <si>
    <t>ديسمبر</t>
  </si>
  <si>
    <t xml:space="preserve">الوفيات والإصابات الناتجة عن الحرائق </t>
  </si>
  <si>
    <t>جدول رقم (142)</t>
  </si>
  <si>
    <t>Table No. (142)</t>
  </si>
  <si>
    <t>Failure to follow the right path</t>
  </si>
  <si>
    <t>Sudden stop</t>
  </si>
  <si>
    <t>Deviation from the lane</t>
  </si>
  <si>
    <t>Flying pebbles</t>
  </si>
  <si>
    <t>Drifting</t>
  </si>
  <si>
    <t>This chapter includes the number of judges, lawyers, cases filed in courts and sentences. 
It also covers road traffic accidents cases by cause of accident and type of injury, as well as the civil defense services; i.e. fire fighting,  rescue operations and other relief services.</t>
  </si>
  <si>
    <t>جدول رقم (143)</t>
  </si>
  <si>
    <t>Table No. (143)</t>
  </si>
  <si>
    <t>RESCUE AND RELIEF SERVIES Provided BY CIVIL DEFENCE DEPARTMENT 
BY TYPE OF SERVICE, NUMBER OF OPERATIONS,INJURIES AND DEATHS</t>
  </si>
  <si>
    <t>Rescue from under the Equipment</t>
  </si>
  <si>
    <t>Rescue from Vehicle Collision</t>
  </si>
  <si>
    <t xml:space="preserve">Rescue from building collapse </t>
  </si>
  <si>
    <t>Rescue from Malfunctioned  elevators</t>
  </si>
  <si>
    <t>Rescue from Shutdown Doors</t>
  </si>
  <si>
    <t>Wrong-way driving</t>
  </si>
  <si>
    <t>Loosing control of steering wheel</t>
  </si>
  <si>
    <t>Tire Failure</t>
  </si>
  <si>
    <t>Violating trafic-lights</t>
  </si>
  <si>
    <t>Not allowing movement priority</t>
  </si>
  <si>
    <t>Not leaving enough space</t>
  </si>
  <si>
    <t xml:space="preserve">Speeding </t>
  </si>
  <si>
    <t>Driving under the influence of alcohol and drugs</t>
  </si>
  <si>
    <t>Suspicion of being drunk</t>
  </si>
  <si>
    <t>Causing death of a person</t>
  </si>
  <si>
    <t>Careless and reckless driving</t>
  </si>
  <si>
    <t xml:space="preserve">Causing injury by Dangerous driving </t>
  </si>
  <si>
    <t>Vehicle fire</t>
  </si>
  <si>
    <t>Deviation from road</t>
  </si>
  <si>
    <t>Environmental and construction violations</t>
  </si>
  <si>
    <t xml:space="preserve">Slander and libel lawsuits </t>
  </si>
  <si>
    <t>Undermining of Sanctity of Home and Property</t>
  </si>
  <si>
    <t>Customs cases</t>
  </si>
  <si>
    <t>Abduction, Apprehension and Forced Labor</t>
  </si>
  <si>
    <t>Adultery and Crimes of Honour</t>
  </si>
  <si>
    <t xml:space="preserve">Transgression on public property </t>
  </si>
  <si>
    <t xml:space="preserve">Crimes against the Electrical and Water Public Installations </t>
  </si>
  <si>
    <t>مصدر بيانات هذا الفصل:</t>
  </si>
  <si>
    <t>The Sources of the data:</t>
  </si>
  <si>
    <t xml:space="preserve"> الحوادث المرورية (قضايا)</t>
  </si>
  <si>
    <t xml:space="preserve">                          Operations and                                       injuries
  Type of Service</t>
  </si>
  <si>
    <t xml:space="preserve">DEATHS AND INJURIED RESULTING FROM FIRES </t>
  </si>
  <si>
    <t>قضايا الجنايات: جرائم يعاقب عليها القانون بالإعدام أو الحبس المؤبد أو الحبس الذي يزيد عن ٣ سنوات.</t>
  </si>
  <si>
    <t>جرائم حقوق الملكية الفكرية</t>
  </si>
  <si>
    <t>Possession of property obtained by crime</t>
  </si>
  <si>
    <t>Crimes against animals</t>
  </si>
  <si>
    <t>جرائم الحاسوب</t>
  </si>
  <si>
    <t>جرائم جنسية وأخلاقية</t>
  </si>
  <si>
    <t>DEATHS ROAD TRAFFIC ACCIDENTS BY GENDER</t>
  </si>
  <si>
    <r>
      <rPr>
        <b/>
        <sz val="12"/>
        <rFont val="Arial"/>
        <family val="2"/>
      </rPr>
      <t>محامون مشتغلين*</t>
    </r>
    <r>
      <rPr>
        <b/>
        <sz val="10"/>
        <rFont val="Arial"/>
        <family val="2"/>
      </rPr>
      <t xml:space="preserve">
*Lawyers working</t>
    </r>
  </si>
  <si>
    <t xml:space="preserve">Sexual and moral crimes </t>
  </si>
  <si>
    <t>المتوفون والمصابون في الحوادث المرورية حسب الجنسية والنوع وموقع المصاب</t>
  </si>
  <si>
    <t>المتوفون والمصابون في الحوادث المرورية حسب فئات العمر والنوع وموقع المصاب</t>
  </si>
  <si>
    <t>DEATHS AND INJURED IN TRAFFIC ACCIDENTS BY AGE GROUPS, GENDER AND LOCATION OF INJURED</t>
  </si>
  <si>
    <t>DEATHS AND INJURED IN TRAFFIC ACCIDENTS BY NATIONALITY, GENDER AND LOCATION OF INJURED</t>
  </si>
  <si>
    <t>FIRE ACCIDENTS BY PLACE OF OCCURRENCE</t>
  </si>
  <si>
    <t>المتوفون والمصابون في الحوادث المرورية حسب أقسام المرور والنوع وموقع المصاب</t>
  </si>
  <si>
    <t xml:space="preserve"> DEATHS AND INJURED IN TRAFFIC ACCIDENTS BY TRAFFIC DEPARTMENTS, 
GENDER AND LOCATION OF INJURED</t>
  </si>
  <si>
    <t xml:space="preserve">حوادث الحريق حسب المسببات </t>
  </si>
  <si>
    <t>جدول رقم (145)</t>
  </si>
  <si>
    <t>Table No. (145)</t>
  </si>
  <si>
    <t>جدول رقم (146)</t>
  </si>
  <si>
    <t>Table No. (146)</t>
  </si>
  <si>
    <t>جدول رقم (147)</t>
  </si>
  <si>
    <t>Table No. (147)</t>
  </si>
  <si>
    <t>Table No. (148)</t>
  </si>
  <si>
    <t>جدول رقم (148)</t>
  </si>
  <si>
    <t>Table No. (149)</t>
  </si>
  <si>
    <t>جدول رقم (149)</t>
  </si>
  <si>
    <t>يشمل هذا الفصل عدد القضاة والمحامين والقضايا المرفوعة أمام المحاكم والأحكام الصادرة بشأنها , كما يشمل قضايا حوادث المرور والطرق حسب سبب الحادث ونوع الإصابة , إضافة إلى خدمات الدفاع المدني من مكافحة الحرائق وعمليات الإنقاذ والإغاثة الأخرى.</t>
  </si>
  <si>
    <t xml:space="preserve">أزعاج السلطات أو الإزعاج عن طريق الهاتف </t>
  </si>
  <si>
    <t xml:space="preserve">Forced labor </t>
  </si>
  <si>
    <t>قضايا الزنا والجرائم الواقعة على العرض</t>
  </si>
  <si>
    <t>JUDICIAL AND SECURITY 
SERVICES</t>
  </si>
  <si>
    <r>
      <t xml:space="preserve">ذكور
</t>
    </r>
    <r>
      <rPr>
        <b/>
        <sz val="9"/>
        <rFont val="Arial"/>
        <family val="2"/>
      </rPr>
      <t>Males</t>
    </r>
  </si>
  <si>
    <r>
      <t xml:space="preserve">إناث
</t>
    </r>
    <r>
      <rPr>
        <b/>
        <sz val="9"/>
        <rFont val="Arial"/>
        <family val="2"/>
      </rPr>
      <t>Females</t>
    </r>
  </si>
  <si>
    <r>
      <t xml:space="preserve">المجموع
</t>
    </r>
    <r>
      <rPr>
        <b/>
        <sz val="9"/>
        <rFont val="Arial"/>
        <family val="2"/>
      </rPr>
      <t>Total</t>
    </r>
  </si>
  <si>
    <t>* المحامون المشتغلون بمكاتب محاماة قطرية.</t>
  </si>
  <si>
    <t>* Lawyers working in Qatari law firms.</t>
  </si>
  <si>
    <r>
      <t xml:space="preserve">قضايا الجنايات
</t>
    </r>
    <r>
      <rPr>
        <b/>
        <sz val="9"/>
        <rFont val="Arial"/>
        <family val="2"/>
      </rPr>
      <t>Criminal cases</t>
    </r>
  </si>
  <si>
    <r>
      <t xml:space="preserve">قضايا الجنح
</t>
    </r>
    <r>
      <rPr>
        <b/>
        <sz val="9"/>
        <rFont val="Arial"/>
        <family val="2"/>
      </rPr>
      <t>Misdemeanor</t>
    </r>
  </si>
  <si>
    <t>جرائم واقعة على الأموال والأملاك</t>
  </si>
  <si>
    <t>جرائم مخالفة قوانين الهجرة والأقامة</t>
  </si>
  <si>
    <t>Misdemeanor cases: crimes punishable by imprisonment for a term not exceeding 3 years or a monetary penalty of not more than 1000 Q.R. </t>
  </si>
  <si>
    <t>2018</t>
  </si>
  <si>
    <r>
      <t>وفاة</t>
    </r>
    <r>
      <rPr>
        <b/>
        <sz val="10"/>
        <rFont val="Arial"/>
        <family val="2"/>
      </rPr>
      <t xml:space="preserve">
Death</t>
    </r>
  </si>
  <si>
    <r>
      <t xml:space="preserve">اصابة بليغة
</t>
    </r>
    <r>
      <rPr>
        <b/>
        <sz val="10"/>
        <rFont val="Arial"/>
        <family val="2"/>
      </rPr>
      <t>Sever injury</t>
    </r>
  </si>
  <si>
    <r>
      <t xml:space="preserve">اصابة خفيفة
</t>
    </r>
    <r>
      <rPr>
        <b/>
        <sz val="10"/>
        <rFont val="Arial"/>
        <family val="2"/>
      </rPr>
      <t>Slight injury</t>
    </r>
  </si>
  <si>
    <r>
      <t>ROAD TRAFFIC ACCIDENTS</t>
    </r>
    <r>
      <rPr>
        <b/>
        <vertAlign val="superscript"/>
        <sz val="12"/>
        <rFont val="Arial"/>
        <family val="2"/>
      </rPr>
      <t>(1)</t>
    </r>
    <r>
      <rPr>
        <b/>
        <sz val="12"/>
        <rFont val="Arial"/>
        <family val="2"/>
      </rPr>
      <t xml:space="preserve"> BY GENDER</t>
    </r>
  </si>
  <si>
    <r>
      <t>حوادث طرق السير</t>
    </r>
    <r>
      <rPr>
        <b/>
        <vertAlign val="superscript"/>
        <sz val="14"/>
        <rFont val="Arial"/>
        <family val="2"/>
      </rPr>
      <t>(1)</t>
    </r>
    <r>
      <rPr>
        <b/>
        <sz val="14"/>
        <rFont val="Arial"/>
        <family val="2"/>
      </rPr>
      <t xml:space="preserve"> حسب النوع  </t>
    </r>
  </si>
  <si>
    <t>* وزارة العدل</t>
  </si>
  <si>
    <t>* Ministry of Justice</t>
  </si>
  <si>
    <t>CASES AND CLOSED REPORTS BY TYPE</t>
  </si>
  <si>
    <t>القضايا والبلاغات المحفوظة حسب النوع</t>
  </si>
  <si>
    <t>أجانب</t>
  </si>
  <si>
    <t>TRAFFIC ACCIDENTS BY TRAFFIC DEPARTMENT (CASES)</t>
  </si>
  <si>
    <t>DEATHS AND INJURIED RESULTING FROM FIRES BY MONTH</t>
  </si>
  <si>
    <r>
      <rPr>
        <b/>
        <sz val="12"/>
        <color theme="1"/>
        <rFont val="Arial"/>
        <family val="2"/>
      </rPr>
      <t>وفــاة</t>
    </r>
    <r>
      <rPr>
        <b/>
        <sz val="10"/>
        <color theme="1"/>
        <rFont val="Arial"/>
        <family val="2"/>
      </rPr>
      <t xml:space="preserve">
</t>
    </r>
    <r>
      <rPr>
        <sz val="10"/>
        <color theme="1"/>
        <rFont val="Arial"/>
        <family val="2"/>
      </rPr>
      <t>Death</t>
    </r>
  </si>
  <si>
    <r>
      <rPr>
        <b/>
        <sz val="12"/>
        <color theme="1"/>
        <rFont val="Arial"/>
        <family val="2"/>
      </rPr>
      <t>إصابة خفيفة</t>
    </r>
    <r>
      <rPr>
        <b/>
        <sz val="10"/>
        <color theme="1"/>
        <rFont val="Arial"/>
        <family val="2"/>
      </rPr>
      <t xml:space="preserve">
</t>
    </r>
    <r>
      <rPr>
        <sz val="10"/>
        <color theme="1"/>
        <rFont val="Arial"/>
        <family val="2"/>
      </rPr>
      <t>Slight Injuries</t>
    </r>
  </si>
  <si>
    <r>
      <rPr>
        <b/>
        <sz val="12"/>
        <rFont val="Arial"/>
        <family val="2"/>
      </rPr>
      <t>إصابة بليغة</t>
    </r>
    <r>
      <rPr>
        <b/>
        <sz val="10"/>
        <rFont val="Arial"/>
        <family val="2"/>
      </rPr>
      <t xml:space="preserve">
</t>
    </r>
    <r>
      <rPr>
        <sz val="10"/>
        <rFont val="Arial"/>
        <family val="2"/>
      </rPr>
      <t>Sever Injuries</t>
    </r>
  </si>
  <si>
    <t>الحوادث المرورية حسب سبب الحادث (قضايا)</t>
  </si>
  <si>
    <t>TRAFFIC ACCIDENTS BY CAUSE  (CASES)</t>
  </si>
  <si>
    <t>2019</t>
  </si>
  <si>
    <t>قيادة المركبة بصورة خطرة (التسابق)</t>
  </si>
  <si>
    <t>قطع الجزيرة الفاصلة</t>
  </si>
  <si>
    <t>عدم اتباع علامة مُقامة أو منقوشة على طريق</t>
  </si>
  <si>
    <t>قطع الأنوار</t>
  </si>
  <si>
    <t xml:space="preserve"> القضاة العاملون بالمحاكم حسب المسمى الوظيفي والجنسية والنوع</t>
  </si>
  <si>
    <t>JUDGES SERVING AT COURTS BY JOB TITLE, NATIOANLTY AND GENDER</t>
  </si>
  <si>
    <t>الجنسية</t>
  </si>
  <si>
    <t>Nationality</t>
  </si>
  <si>
    <t>غير قطريين</t>
  </si>
  <si>
    <t>Non-Qataris</t>
  </si>
  <si>
    <t>Dangerous vehicle driving (racing)</t>
  </si>
  <si>
    <t>Turning off the lights</t>
  </si>
  <si>
    <t>Not following traffic signs at the side of or above the road</t>
  </si>
  <si>
    <t>Crossing the median island</t>
  </si>
  <si>
    <t>ملاحظة: قد يكون هناك اكثر من متسبب في الحادث.</t>
  </si>
  <si>
    <t>10 - 19</t>
  </si>
  <si>
    <t>20 - 29</t>
  </si>
  <si>
    <t>30 - 39</t>
  </si>
  <si>
    <t>40 - 49</t>
  </si>
  <si>
    <t>50 - 59</t>
  </si>
  <si>
    <t>60+</t>
  </si>
  <si>
    <t>قضايا العمل لدى الغير</t>
  </si>
  <si>
    <t xml:space="preserve">قضايا القذف والسب </t>
  </si>
  <si>
    <t>قضايا الإختلاس والإضرار بالمال العام</t>
  </si>
  <si>
    <t>قضايا الفعل الفاضح المخل بالحياء</t>
  </si>
  <si>
    <t xml:space="preserve">قضايا تشغيل وتعريض الأطفال للخطر </t>
  </si>
  <si>
    <t>شهدت دولة  قطر تطوراً ملحوظاً لتلبية احتياجات سكانها من الخدمات الاجتماعية والتعليمية والصحية والثقافية في الآونة الأخيرة مصحوبةً أيضاً بتطور مماثل في خدمات القضاء والأمن،  حيث بذلت الدولة الكثير من أجل أمن وسلامة المواطن والمقيم وهي السمة الحضارية للدولة الحديثة.</t>
  </si>
  <si>
    <t>حوادث البلاغات المجهولة</t>
  </si>
  <si>
    <t>The State of Qatar has witnessed a remarkable development to meet the needs of its population in terms of social, educational, health and cultural services over the past few years, along with a similar development in judiciary and security services, as the state has done a lot of things for the security and safety of citizens and residents, which mirrors the civilization of the modern state.</t>
  </si>
  <si>
    <t xml:space="preserve">ANONYMOUS REPORTING ACCIDENTS </t>
  </si>
  <si>
    <t>Note: There may be more than one person responsible for causing the accident.</t>
  </si>
  <si>
    <t>2020</t>
  </si>
  <si>
    <r>
      <t xml:space="preserve">قطريون
</t>
    </r>
    <r>
      <rPr>
        <b/>
        <sz val="10"/>
        <color theme="1"/>
        <rFont val="Arial"/>
        <family val="2"/>
      </rPr>
      <t>Qataris</t>
    </r>
  </si>
  <si>
    <r>
      <t xml:space="preserve">غير قطريين
</t>
    </r>
    <r>
      <rPr>
        <b/>
        <sz val="10"/>
        <color theme="1"/>
        <rFont val="Arial"/>
        <family val="2"/>
      </rPr>
      <t>Non-Qataris</t>
    </r>
  </si>
  <si>
    <r>
      <t xml:space="preserve">المجموع
</t>
    </r>
    <r>
      <rPr>
        <b/>
        <sz val="10"/>
        <color theme="1"/>
        <rFont val="Arial"/>
        <family val="2"/>
      </rPr>
      <t>Total</t>
    </r>
  </si>
  <si>
    <t>أعضاء ومساعدي النيابة العامة حسب الجنسية والنوع</t>
  </si>
  <si>
    <r>
      <t>اصابة خفيفة</t>
    </r>
    <r>
      <rPr>
        <sz val="11"/>
        <rFont val="Arial"/>
        <family val="2"/>
      </rPr>
      <t xml:space="preserve">
</t>
    </r>
    <r>
      <rPr>
        <b/>
        <sz val="9"/>
        <rFont val="Arial"/>
        <family val="2"/>
      </rPr>
      <t>Slight injury</t>
    </r>
  </si>
  <si>
    <r>
      <t xml:space="preserve"> وفـــــاة </t>
    </r>
    <r>
      <rPr>
        <sz val="11"/>
        <rFont val="Arial"/>
        <family val="2"/>
      </rPr>
      <t xml:space="preserve">
</t>
    </r>
    <r>
      <rPr>
        <b/>
        <sz val="9"/>
        <rFont val="Arial"/>
        <family val="2"/>
      </rPr>
      <t>Death</t>
    </r>
  </si>
  <si>
    <r>
      <t>اصابة بليغة</t>
    </r>
    <r>
      <rPr>
        <sz val="11"/>
        <rFont val="Arial"/>
        <family val="2"/>
      </rPr>
      <t xml:space="preserve"> </t>
    </r>
    <r>
      <rPr>
        <b/>
        <sz val="9"/>
        <rFont val="Arial"/>
        <family val="2"/>
      </rPr>
      <t>Sever injury</t>
    </r>
  </si>
  <si>
    <r>
      <rPr>
        <b/>
        <sz val="11"/>
        <rFont val="Arial"/>
        <family val="2"/>
      </rPr>
      <t>سائق</t>
    </r>
    <r>
      <rPr>
        <b/>
        <sz val="10"/>
        <rFont val="Arial"/>
        <family val="2"/>
      </rPr>
      <t xml:space="preserve"> 
 Driver </t>
    </r>
  </si>
  <si>
    <r>
      <rPr>
        <b/>
        <sz val="11"/>
        <rFont val="Arial"/>
        <family val="2"/>
      </rPr>
      <t>مشاه</t>
    </r>
    <r>
      <rPr>
        <b/>
        <sz val="10"/>
        <rFont val="Arial"/>
        <family val="2"/>
      </rPr>
      <t xml:space="preserve"> 
Pedestrians</t>
    </r>
  </si>
  <si>
    <r>
      <rPr>
        <b/>
        <sz val="11"/>
        <rFont val="Arial"/>
        <family val="2"/>
      </rPr>
      <t>المجموع</t>
    </r>
    <r>
      <rPr>
        <b/>
        <sz val="10"/>
        <rFont val="Arial"/>
        <family val="2"/>
      </rPr>
      <t xml:space="preserve">
Total</t>
    </r>
  </si>
  <si>
    <r>
      <rPr>
        <b/>
        <sz val="11"/>
        <rFont val="Arial"/>
        <family val="2"/>
      </rPr>
      <t xml:space="preserve">راكب
</t>
    </r>
    <r>
      <rPr>
        <b/>
        <sz val="10"/>
        <rFont val="Arial"/>
        <family val="2"/>
      </rPr>
      <t>Passenger</t>
    </r>
  </si>
  <si>
    <r>
      <t xml:space="preserve">سائق
</t>
    </r>
    <r>
      <rPr>
        <b/>
        <sz val="10"/>
        <rFont val="Arial"/>
        <family val="2"/>
      </rPr>
      <t>Driver</t>
    </r>
  </si>
  <si>
    <r>
      <t xml:space="preserve">راكب
</t>
    </r>
    <r>
      <rPr>
        <b/>
        <sz val="10"/>
        <rFont val="Arial"/>
        <family val="2"/>
      </rPr>
      <t>Passenger</t>
    </r>
  </si>
  <si>
    <r>
      <t xml:space="preserve">مشاة
</t>
    </r>
    <r>
      <rPr>
        <b/>
        <sz val="10"/>
        <rFont val="Arial"/>
        <family val="2"/>
      </rPr>
      <t>Pedestrians</t>
    </r>
  </si>
  <si>
    <r>
      <t xml:space="preserve">وفاة
 </t>
    </r>
    <r>
      <rPr>
        <b/>
        <sz val="10"/>
        <rFont val="Arial"/>
        <family val="2"/>
      </rPr>
      <t>Death</t>
    </r>
  </si>
  <si>
    <r>
      <rPr>
        <b/>
        <sz val="11"/>
        <rFont val="Arial"/>
        <family val="2"/>
      </rPr>
      <t xml:space="preserve">مجهول
</t>
    </r>
    <r>
      <rPr>
        <b/>
        <sz val="10"/>
        <rFont val="Arial"/>
        <family val="2"/>
      </rPr>
      <t>Unknown</t>
    </r>
  </si>
  <si>
    <r>
      <rPr>
        <b/>
        <sz val="11"/>
        <rFont val="Arial"/>
        <family val="2"/>
      </rPr>
      <t xml:space="preserve">تصالح
</t>
    </r>
    <r>
      <rPr>
        <b/>
        <sz val="10"/>
        <rFont val="Arial"/>
        <family val="2"/>
      </rPr>
      <t>Reconciliation</t>
    </r>
  </si>
  <si>
    <r>
      <rPr>
        <b/>
        <sz val="12"/>
        <rFont val="Arial"/>
        <family val="2"/>
      </rPr>
      <t>بليغة</t>
    </r>
    <r>
      <rPr>
        <b/>
        <sz val="10"/>
        <rFont val="Arial"/>
        <family val="2"/>
      </rPr>
      <t xml:space="preserve">
Sever</t>
    </r>
  </si>
  <si>
    <r>
      <t xml:space="preserve">خفيفة
</t>
    </r>
    <r>
      <rPr>
        <b/>
        <sz val="10"/>
        <rFont val="Arial"/>
        <family val="2"/>
      </rPr>
      <t>Slight</t>
    </r>
  </si>
  <si>
    <r>
      <t xml:space="preserve">وفاة
</t>
    </r>
    <r>
      <rPr>
        <b/>
        <sz val="10"/>
        <rFont val="Arial"/>
        <family val="2"/>
      </rPr>
      <t>Death</t>
    </r>
  </si>
  <si>
    <r>
      <rPr>
        <b/>
        <sz val="12"/>
        <rFont val="Arial"/>
        <family val="2"/>
      </rPr>
      <t>الإصابات</t>
    </r>
    <r>
      <rPr>
        <b/>
        <sz val="11"/>
        <rFont val="Arial"/>
        <family val="2"/>
      </rPr>
      <t xml:space="preserve">
</t>
    </r>
    <r>
      <rPr>
        <b/>
        <sz val="10"/>
        <rFont val="Arial"/>
        <family val="2"/>
      </rPr>
      <t>Injuries</t>
    </r>
  </si>
  <si>
    <r>
      <t xml:space="preserve">ذكور
</t>
    </r>
    <r>
      <rPr>
        <b/>
        <sz val="9"/>
        <color theme="1"/>
        <rFont val="Arial"/>
        <family val="2"/>
      </rPr>
      <t>Males</t>
    </r>
  </si>
  <si>
    <r>
      <t xml:space="preserve">إناث
</t>
    </r>
    <r>
      <rPr>
        <b/>
        <sz val="9"/>
        <color theme="1"/>
        <rFont val="Arial"/>
        <family val="2"/>
      </rPr>
      <t>Females</t>
    </r>
  </si>
  <si>
    <r>
      <t xml:space="preserve">المجموع
</t>
    </r>
    <r>
      <rPr>
        <b/>
        <sz val="9"/>
        <color theme="1"/>
        <rFont val="Arial"/>
        <family val="2"/>
      </rPr>
      <t>Total</t>
    </r>
  </si>
  <si>
    <t xml:space="preserve">                          السنة
النيابات</t>
  </si>
  <si>
    <r>
      <t>المجموع</t>
    </r>
    <r>
      <rPr>
        <sz val="11"/>
        <rFont val="Arial"/>
        <family val="2"/>
      </rPr>
      <t xml:space="preserve">
 </t>
    </r>
    <r>
      <rPr>
        <b/>
        <sz val="10"/>
        <rFont val="Arial"/>
        <family val="2"/>
      </rPr>
      <t>Total</t>
    </r>
  </si>
  <si>
    <t xml:space="preserve">                      Occupation           
Year &amp; Nationality   </t>
  </si>
  <si>
    <t xml:space="preserve">                               المهنة
السنة والجنسية</t>
  </si>
  <si>
    <t>الخُبراء المُعتمدين أمام السُلطات القضائية حسب النوع والجنسية</t>
  </si>
  <si>
    <t xml:space="preserve">                      Location of                              Injured
Year</t>
  </si>
  <si>
    <r>
      <t xml:space="preserve">إصابات بليغة
</t>
    </r>
    <r>
      <rPr>
        <b/>
        <sz val="10"/>
        <rFont val="Arial"/>
        <family val="2"/>
      </rPr>
      <t>Sever injury</t>
    </r>
  </si>
  <si>
    <r>
      <t xml:space="preserve">إصابات خفيفة
</t>
    </r>
    <r>
      <rPr>
        <b/>
        <sz val="10"/>
        <rFont val="Arial"/>
        <family val="2"/>
      </rPr>
      <t>Slight injury</t>
    </r>
  </si>
  <si>
    <t xml:space="preserve">                                   Year
  Cause of Fire</t>
  </si>
  <si>
    <r>
      <rPr>
        <b/>
        <sz val="12"/>
        <rFont val="Arial"/>
        <family val="2"/>
      </rPr>
      <t>عدد العمليات</t>
    </r>
    <r>
      <rPr>
        <b/>
        <sz val="11"/>
        <rFont val="Arial"/>
        <family val="2"/>
      </rPr>
      <t xml:space="preserve">
</t>
    </r>
    <r>
      <rPr>
        <b/>
        <sz val="9"/>
        <rFont val="Arial"/>
        <family val="2"/>
      </rPr>
      <t>Number of Operations</t>
    </r>
  </si>
  <si>
    <t xml:space="preserve">                                        Year
  Place of Occurrence</t>
  </si>
  <si>
    <t xml:space="preserve">Type of Crime 
</t>
  </si>
  <si>
    <t xml:space="preserve">رئيس محكمة التمييز </t>
  </si>
  <si>
    <t xml:space="preserve">                              Gender             
  Year &amp; Nationality  </t>
  </si>
  <si>
    <t>ACCREDITED EXPERTS TO JUDICIAL AUTHORITIES
BY GENDER AND NATIONALITY</t>
  </si>
  <si>
    <t>PUBLIC PROSECUTION MEMBERS AND ASSISTANTS
BY NATIONALITY AND GENDER</t>
  </si>
  <si>
    <t>President,Supreme Court</t>
  </si>
  <si>
    <r>
      <t xml:space="preserve">عدد البلاغات المحفوظة
</t>
    </r>
    <r>
      <rPr>
        <sz val="9"/>
        <rFont val="Arial"/>
        <family val="2"/>
      </rPr>
      <t>Number of Closed Reports</t>
    </r>
  </si>
  <si>
    <r>
      <t xml:space="preserve">عدد القضايا
</t>
    </r>
    <r>
      <rPr>
        <sz val="9"/>
        <rFont val="Arial"/>
        <family val="2"/>
      </rPr>
      <t>Number of Cases</t>
    </r>
  </si>
  <si>
    <t xml:space="preserve">                                      Year
procuratorates</t>
  </si>
  <si>
    <t xml:space="preserve">                                   السنة
   سبب الحريق </t>
  </si>
  <si>
    <t xml:space="preserve">                                       السنة
 مكان الحدوث</t>
  </si>
  <si>
    <r>
      <t xml:space="preserve">اصابة بليغة </t>
    </r>
    <r>
      <rPr>
        <sz val="11"/>
        <rFont val="Arial"/>
        <family val="2"/>
      </rPr>
      <t xml:space="preserve">
</t>
    </r>
    <r>
      <rPr>
        <b/>
        <sz val="10"/>
        <rFont val="Arial"/>
        <family val="2"/>
      </rPr>
      <t>Sever injury</t>
    </r>
  </si>
  <si>
    <r>
      <t>اصابة خفيفة</t>
    </r>
    <r>
      <rPr>
        <sz val="11"/>
        <rFont val="Arial"/>
        <family val="2"/>
      </rPr>
      <t xml:space="preserve">
</t>
    </r>
    <r>
      <rPr>
        <b/>
        <sz val="10"/>
        <rFont val="Arial"/>
        <family val="2"/>
      </rPr>
      <t>Slight injury</t>
    </r>
  </si>
  <si>
    <t xml:space="preserve">عدم تأمين وقوف المركبة </t>
  </si>
  <si>
    <t>عدم تأمين الحمولة</t>
  </si>
  <si>
    <t>Failing to stop the vehicle</t>
  </si>
  <si>
    <t>Overloading</t>
  </si>
  <si>
    <t>المخالفون لاشتراطات الحجر الصحي حسب الجنسية والنوع بالشهر</t>
  </si>
  <si>
    <t>Violators of quarantine requirents by nationality, gender and month</t>
  </si>
  <si>
    <r>
      <t xml:space="preserve">قطريون
</t>
    </r>
    <r>
      <rPr>
        <b/>
        <sz val="10"/>
        <rFont val="Arial"/>
        <family val="2"/>
      </rPr>
      <t>Qataris</t>
    </r>
  </si>
  <si>
    <r>
      <t xml:space="preserve">غير قطريين
</t>
    </r>
    <r>
      <rPr>
        <b/>
        <sz val="10"/>
        <rFont val="Arial"/>
        <family val="2"/>
      </rPr>
      <t>Non-Qataris</t>
    </r>
  </si>
  <si>
    <t>ذكور</t>
  </si>
  <si>
    <t>إناث</t>
  </si>
  <si>
    <t>Males</t>
  </si>
  <si>
    <t>Females</t>
  </si>
  <si>
    <t>ابريل</t>
  </si>
  <si>
    <t xml:space="preserve">Violators of Precautionary and Preventive Measures to Limit the Spead of Coronavirus According
to Nationality, Gender and Crime Type </t>
  </si>
  <si>
    <r>
      <t xml:space="preserve"> قطريون
</t>
    </r>
    <r>
      <rPr>
        <b/>
        <sz val="10"/>
        <rFont val="Arial"/>
        <family val="2"/>
      </rPr>
      <t>Qataris</t>
    </r>
  </si>
  <si>
    <t>عدم الإلتزام بإرتداء الكمام في الأماكن العامة</t>
  </si>
  <si>
    <t>Not Wearing a Mask in Puplic Places</t>
  </si>
  <si>
    <t>عدم الإلتزام بالعدد المسموح به في المركبة الواحدة والمُحدد بأربعة اشخاص</t>
  </si>
  <si>
    <t xml:space="preserve">Volating the Number of Passangers Permitted in Avehicle </t>
  </si>
  <si>
    <t xml:space="preserve">عدم الإلتزام بالحجر الصحي              </t>
  </si>
  <si>
    <t>Violating Guarantine Requirments</t>
  </si>
  <si>
    <t>عدم تنزيل تطبيق احتراز</t>
  </si>
  <si>
    <t>Not Installing Ehteraze App</t>
  </si>
  <si>
    <t>Without A License</t>
  </si>
  <si>
    <t>Less than One Year</t>
  </si>
  <si>
    <t>20 Years and Above</t>
  </si>
  <si>
    <t>مُخالفة تعهد إقامة مناسبة اجتماعية</t>
  </si>
  <si>
    <t>Vaolation of Peldge for Holding A Socail Event</t>
  </si>
  <si>
    <t xml:space="preserve">                                       النوع
  السنة والجنسية</t>
  </si>
  <si>
    <t>جدول رقم (129)</t>
  </si>
  <si>
    <t>Table No. (129)</t>
  </si>
  <si>
    <t>جدول رقم (132)</t>
  </si>
  <si>
    <t>Table No. (132)</t>
  </si>
  <si>
    <t>المُخالِفون للإجراءات الإحترازية والوقائية الخاصة بفيروس كورونا حسب الجنسية والنوع ونوع الجريمة</t>
  </si>
  <si>
    <t>جدول (137)</t>
  </si>
  <si>
    <t xml:space="preserve"> TABLE (137)</t>
  </si>
  <si>
    <t>(1) تشمل: (حوادث وفاة، حوادث بسيطة، حوادث بليغة، حوادث التصالح، حوادث البلاغات المجهولة).</t>
  </si>
  <si>
    <t>(1) Including: (Death accident, minor accident, serious accident, accident resulted in reconciliation, accident report against unidentified person).</t>
  </si>
  <si>
    <t>Table No. (150)</t>
  </si>
  <si>
    <t>جدول رقم (150)</t>
  </si>
  <si>
    <t>Table No. (151)</t>
  </si>
  <si>
    <t>جدول رقم (151)</t>
  </si>
  <si>
    <t>Table No. (152)</t>
  </si>
  <si>
    <t>جدول رقم (152)</t>
  </si>
  <si>
    <t>Table No. (153)</t>
  </si>
  <si>
    <t>جدول رقم (153)</t>
  </si>
  <si>
    <t>Table No. (154)</t>
  </si>
  <si>
    <t>جدول رقم (154)</t>
  </si>
  <si>
    <t>2018 - 2021</t>
  </si>
  <si>
    <t>2020 - 2021</t>
  </si>
  <si>
    <t xml:space="preserve">                                       الجنسية
                                       والنوع  
  نوع المخالفة</t>
  </si>
  <si>
    <t xml:space="preserve">                                      Nationality 
                                       &amp; gender
  Crime Type</t>
  </si>
  <si>
    <t>2021</t>
  </si>
  <si>
    <t>2020*</t>
  </si>
  <si>
    <t>* تم تسجيل أول إصابة بفيروس كوفيد 19 داخل دولة قطر في تاريخ 29 فبراير 2020</t>
  </si>
  <si>
    <t>* The first infection with the Covid 19 virus was recorded in the State of Qatar on February 29, 2020</t>
  </si>
  <si>
    <r>
      <t xml:space="preserve"> البلاغات حسب النيابات</t>
    </r>
    <r>
      <rPr>
        <b/>
        <vertAlign val="superscript"/>
        <sz val="16"/>
        <rFont val="Arial"/>
        <family val="2"/>
      </rPr>
      <t>*</t>
    </r>
  </si>
  <si>
    <t>* حسب إفادة النيابة العامة تختلف أعداد البلاغات عن جدول رقم (133) في حالة المقارنة؛ بسبب أن البلاغات إذا تم تصنيفها حسب نوع الجريمة فإنه من الممكن أن يظهر لها أكثر من تصنيف ويُحسب مرة واحدة في البلاغات الواردة.</t>
  </si>
  <si>
    <t>* According to testimony Attorney plenary the number of crime reports differs from Table (133) in case of comparison, because if crime reports are classified by type of crime, they might have more than one classification. Nevertheless, they will be counted once in incoming reports.</t>
  </si>
  <si>
    <t xml:space="preserve">                   الجنسية
                    والنوع 
  الشهر</t>
  </si>
  <si>
    <t xml:space="preserve">                Nationality
                 &amp; Gender
  Month</t>
  </si>
  <si>
    <t>سنوات الخبرة للسائق</t>
  </si>
  <si>
    <r>
      <t xml:space="preserve">إصابة خفيفة
</t>
    </r>
    <r>
      <rPr>
        <b/>
        <sz val="10"/>
        <rFont val="Arial"/>
        <family val="2"/>
      </rPr>
      <t>Slight injury</t>
    </r>
  </si>
  <si>
    <t>قيادة مركبة بصورة خطرة ادت لاصابة شخص</t>
  </si>
  <si>
    <t>سنتين إلى 4 سنوات</t>
  </si>
  <si>
    <t>2 Years to 4 Years</t>
  </si>
  <si>
    <t>4 سنوات إلى 6 سنوات</t>
  </si>
  <si>
    <t>6 سنوات إلى 8 سنوات</t>
  </si>
  <si>
    <t>8 سنوات إلى 10 سنوات</t>
  </si>
  <si>
    <t>10 سنوات إلى 15 سنة</t>
  </si>
  <si>
    <t>15 سنة إلى 20 سنة</t>
  </si>
  <si>
    <t>20 سنة فما فوق</t>
  </si>
  <si>
    <t>4 Years to 6 Years</t>
  </si>
  <si>
    <t>8 Years to 10 Years</t>
  </si>
  <si>
    <t>10 Years to 15 Years</t>
  </si>
  <si>
    <t>15 Years to 20 Years</t>
  </si>
  <si>
    <t>1 Year to 2 Years</t>
  </si>
  <si>
    <t>الجنوب</t>
  </si>
  <si>
    <t>الشمال</t>
  </si>
  <si>
    <t>المطار</t>
  </si>
  <si>
    <t>المعمورة</t>
  </si>
  <si>
    <t>مدينة خليفة</t>
  </si>
  <si>
    <t>2018*</t>
  </si>
  <si>
    <t>2019*</t>
  </si>
  <si>
    <t>سنة إلى سنتين</t>
  </si>
  <si>
    <t>6 Years to 8 Years</t>
  </si>
  <si>
    <t>* تم التعديل على البيانات من المصدر.</t>
  </si>
  <si>
    <t>Wrong driving car is the cause of injury</t>
  </si>
  <si>
    <t>التجاوز الخاطئ</t>
  </si>
  <si>
    <t>السرعة الزائدة</t>
  </si>
  <si>
    <t>الهروب من مكان الحادث</t>
  </si>
  <si>
    <t xml:space="preserve">عدم ترك مسافة كافية                   </t>
  </si>
  <si>
    <t xml:space="preserve">قطع الطريق دون التأكد من خلوّه      </t>
  </si>
  <si>
    <t>قيادة سيارة دون رخصة</t>
  </si>
  <si>
    <t>التحفيص والتلاعب</t>
  </si>
  <si>
    <t>* Change is done based on the data souce.</t>
  </si>
  <si>
    <t>الحوادث المرورية
Traffic Accidents</t>
  </si>
  <si>
    <r>
      <t xml:space="preserve">وفاة
 </t>
    </r>
    <r>
      <rPr>
        <b/>
        <sz val="9"/>
        <rFont val="Arial"/>
        <family val="2"/>
      </rPr>
      <t>Death</t>
    </r>
  </si>
  <si>
    <r>
      <t xml:space="preserve">اصابة بليغة
</t>
    </r>
    <r>
      <rPr>
        <b/>
        <sz val="9"/>
        <rFont val="Arial"/>
        <family val="2"/>
      </rPr>
      <t>Sever injury</t>
    </r>
  </si>
  <si>
    <r>
      <t xml:space="preserve">اصابة خفيفة
</t>
    </r>
    <r>
      <rPr>
        <b/>
        <sz val="9"/>
        <rFont val="Arial"/>
        <family val="2"/>
      </rPr>
      <t>Slight injury</t>
    </r>
  </si>
  <si>
    <r>
      <rPr>
        <b/>
        <sz val="11"/>
        <rFont val="Arial"/>
        <family val="2"/>
      </rPr>
      <t>وفــاة</t>
    </r>
    <r>
      <rPr>
        <b/>
        <sz val="10"/>
        <rFont val="Arial"/>
        <family val="2"/>
      </rPr>
      <t xml:space="preserve">
</t>
    </r>
    <r>
      <rPr>
        <b/>
        <sz val="9"/>
        <rFont val="Arial"/>
        <family val="2"/>
      </rPr>
      <t>Death</t>
    </r>
  </si>
  <si>
    <r>
      <rPr>
        <b/>
        <sz val="11"/>
        <rFont val="Arial"/>
        <family val="2"/>
      </rPr>
      <t>الاصـابــات</t>
    </r>
    <r>
      <rPr>
        <b/>
        <sz val="10"/>
        <rFont val="Arial"/>
        <family val="2"/>
      </rPr>
      <t xml:space="preserve">
</t>
    </r>
    <r>
      <rPr>
        <b/>
        <sz val="9"/>
        <rFont val="Arial"/>
        <family val="2"/>
      </rPr>
      <t>Injuries</t>
    </r>
  </si>
  <si>
    <r>
      <rPr>
        <b/>
        <sz val="11"/>
        <rFont val="Arial"/>
        <family val="2"/>
      </rPr>
      <t>بليغة</t>
    </r>
    <r>
      <rPr>
        <b/>
        <sz val="10"/>
        <rFont val="Arial"/>
        <family val="2"/>
      </rPr>
      <t xml:space="preserve">
</t>
    </r>
    <r>
      <rPr>
        <b/>
        <sz val="9"/>
        <rFont val="Arial"/>
        <family val="2"/>
      </rPr>
      <t>Sever</t>
    </r>
  </si>
  <si>
    <r>
      <rPr>
        <b/>
        <sz val="11"/>
        <rFont val="Arial"/>
        <family val="2"/>
      </rPr>
      <t>خفيفة</t>
    </r>
    <r>
      <rPr>
        <b/>
        <sz val="12"/>
        <rFont val="Arial"/>
        <family val="2"/>
      </rPr>
      <t xml:space="preserve">
</t>
    </r>
    <r>
      <rPr>
        <b/>
        <sz val="9"/>
        <rFont val="Arial"/>
        <family val="2"/>
      </rPr>
      <t>Slight</t>
    </r>
  </si>
  <si>
    <r>
      <rPr>
        <b/>
        <sz val="11"/>
        <rFont val="Arial"/>
        <family val="2"/>
      </rPr>
      <t>المجموع</t>
    </r>
    <r>
      <rPr>
        <b/>
        <sz val="10"/>
        <rFont val="Arial"/>
        <family val="2"/>
      </rPr>
      <t xml:space="preserve">
</t>
    </r>
    <r>
      <rPr>
        <b/>
        <sz val="9"/>
        <rFont val="Arial"/>
        <family val="2"/>
      </rPr>
      <t>Total</t>
    </r>
  </si>
  <si>
    <r>
      <t xml:space="preserve">الحرائق (الخاضعة لشروط الأمن والسلامة العامه) في الدولة
</t>
    </r>
    <r>
      <rPr>
        <b/>
        <sz val="9"/>
        <rFont val="Arial"/>
        <family val="2"/>
      </rPr>
      <t xml:space="preserve">fires (that are subject to public safety and security conditions) in the country </t>
    </r>
  </si>
  <si>
    <r>
      <rPr>
        <b/>
        <sz val="12"/>
        <rFont val="Arial"/>
        <family val="2"/>
      </rPr>
      <t>الوفيات والإصابات الناتجة عن</t>
    </r>
    <r>
      <rPr>
        <b/>
        <sz val="11"/>
        <rFont val="Arial"/>
        <family val="2"/>
      </rPr>
      <t xml:space="preserve">
</t>
    </r>
    <r>
      <rPr>
        <b/>
        <sz val="10"/>
        <rFont val="Arial"/>
        <family val="2"/>
      </rPr>
      <t>Deaths and injuries resulting from</t>
    </r>
  </si>
  <si>
    <r>
      <t xml:space="preserve">جميع الحرائق في الدولة
</t>
    </r>
    <r>
      <rPr>
        <b/>
        <sz val="9"/>
        <rFont val="Arial"/>
        <family val="2"/>
      </rPr>
      <t>All</t>
    </r>
    <r>
      <rPr>
        <b/>
        <sz val="11"/>
        <rFont val="Arial"/>
        <family val="2"/>
      </rPr>
      <t xml:space="preserve"> </t>
    </r>
    <r>
      <rPr>
        <b/>
        <sz val="9"/>
        <rFont val="Arial"/>
        <family val="2"/>
      </rPr>
      <t>fires in the country</t>
    </r>
  </si>
  <si>
    <r>
      <t>REPORTS BY PROCURATORATES</t>
    </r>
    <r>
      <rPr>
        <b/>
        <vertAlign val="superscript"/>
        <sz val="12"/>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</si>
</sst>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0"/>
  </numFmts>
  <fonts count="72">
    <font>
      <sz val="10"/>
      <name val="Arial"/>
      <family val="2"/>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0"/>
      <name val="Arial"/>
      <family val="2"/>
    </font>
    <font>
      <b/>
      <sz val="14"/>
      <color indexed="12"/>
      <name val="Arial"/>
      <family val="2"/>
    </font>
    <font>
      <b/>
      <sz val="12"/>
      <color indexed="12"/>
      <name val="Arial"/>
      <family val="2"/>
    </font>
    <font>
      <b/>
      <sz val="12"/>
      <name val="Arial"/>
      <family val="2"/>
    </font>
    <font>
      <b/>
      <sz val="9"/>
      <name val="Arial"/>
      <family val="2"/>
    </font>
    <font>
      <b/>
      <sz val="12"/>
      <name val="Arial"/>
      <family val="2"/>
      <charset val="178"/>
    </font>
    <font>
      <b/>
      <sz val="11"/>
      <name val="Arial"/>
      <family val="2"/>
      <charset val="178"/>
    </font>
    <font>
      <b/>
      <sz val="8"/>
      <name val="Arial"/>
      <family val="2"/>
    </font>
    <font>
      <sz val="8"/>
      <name val="Arial"/>
      <family val="2"/>
      <charset val="178"/>
    </font>
    <font>
      <b/>
      <sz val="10"/>
      <color indexed="10"/>
      <name val="Arial"/>
      <family val="2"/>
      <charset val="178"/>
    </font>
    <font>
      <sz val="10"/>
      <name val="Arial"/>
      <family val="2"/>
      <charset val="178"/>
    </font>
    <font>
      <b/>
      <sz val="10"/>
      <name val="Arial"/>
      <family val="2"/>
    </font>
    <font>
      <b/>
      <sz val="14"/>
      <name val="Arial"/>
      <family val="2"/>
    </font>
    <font>
      <b/>
      <sz val="11"/>
      <name val="Arial"/>
      <family val="2"/>
    </font>
    <font>
      <sz val="11"/>
      <name val="Arial"/>
      <family val="2"/>
    </font>
    <font>
      <sz val="14"/>
      <name val="Arial"/>
      <family val="2"/>
    </font>
    <font>
      <sz val="8"/>
      <name val="Arial"/>
      <family val="2"/>
    </font>
    <font>
      <sz val="10"/>
      <name val="Arial"/>
      <family val="2"/>
    </font>
    <font>
      <sz val="10"/>
      <color indexed="12"/>
      <name val="Arial"/>
      <family val="2"/>
    </font>
    <font>
      <b/>
      <sz val="12"/>
      <color indexed="10"/>
      <name val="Arial"/>
      <family val="2"/>
      <charset val="178"/>
    </font>
    <font>
      <sz val="10"/>
      <color indexed="10"/>
      <name val="Arial"/>
      <family val="2"/>
      <charset val="178"/>
    </font>
    <font>
      <b/>
      <sz val="10"/>
      <color indexed="9"/>
      <name val="Arial"/>
      <family val="2"/>
    </font>
    <font>
      <b/>
      <sz val="12"/>
      <color indexed="9"/>
      <name val="Arial"/>
      <family val="2"/>
    </font>
    <font>
      <sz val="12"/>
      <name val="Arial"/>
      <family val="2"/>
    </font>
    <font>
      <b/>
      <sz val="48"/>
      <color rgb="FF0000FF"/>
      <name val="AGA Arabesque Desktop"/>
      <charset val="2"/>
    </font>
    <font>
      <b/>
      <sz val="28"/>
      <color rgb="FF0000FF"/>
      <name val="Arial"/>
      <family val="2"/>
    </font>
    <font>
      <b/>
      <sz val="20"/>
      <color rgb="FF0000FF"/>
      <name val="Calibri"/>
      <family val="2"/>
    </font>
    <font>
      <b/>
      <sz val="16"/>
      <color rgb="FF0000FF"/>
      <name val="Arial"/>
      <family val="2"/>
    </font>
    <font>
      <sz val="10"/>
      <name val="Times New Roman"/>
      <family val="1"/>
    </font>
    <font>
      <sz val="10"/>
      <name val="Calibri"/>
      <family val="2"/>
    </font>
    <font>
      <b/>
      <sz val="16"/>
      <name val="Arial"/>
      <family val="2"/>
    </font>
    <font>
      <b/>
      <sz val="12"/>
      <color theme="1"/>
      <name val="Arial"/>
      <family val="2"/>
    </font>
    <font>
      <b/>
      <sz val="14"/>
      <color theme="1"/>
      <name val="Arial"/>
      <family val="2"/>
    </font>
    <font>
      <b/>
      <sz val="10"/>
      <color theme="1"/>
      <name val="Arial"/>
      <family val="2"/>
    </font>
    <font>
      <sz val="11"/>
      <color theme="1"/>
      <name val="Calibri"/>
      <family val="2"/>
      <scheme val="minor"/>
    </font>
    <font>
      <sz val="10"/>
      <name val="Sakkal Majalla"/>
    </font>
    <font>
      <b/>
      <sz val="13"/>
      <name val="Sakkal Majalla"/>
    </font>
    <font>
      <b/>
      <sz val="14"/>
      <name val="Traditional Arabic"/>
      <family val="1"/>
    </font>
    <font>
      <sz val="9"/>
      <name val="Arial"/>
      <family val="2"/>
    </font>
    <font>
      <b/>
      <sz val="8"/>
      <color rgb="FF000000"/>
      <name val="Tahoma"/>
      <family val="2"/>
    </font>
    <font>
      <b/>
      <sz val="16"/>
      <name val="Sakkal Majalla"/>
    </font>
    <font>
      <b/>
      <sz val="12"/>
      <name val="Sakkal Majalla"/>
    </font>
    <font>
      <b/>
      <sz val="10"/>
      <name val="Arial Black"/>
      <family val="2"/>
    </font>
    <font>
      <b/>
      <vertAlign val="superscript"/>
      <sz val="16"/>
      <name val="Arial"/>
      <family val="2"/>
    </font>
    <font>
      <b/>
      <vertAlign val="superscript"/>
      <sz val="12"/>
      <color theme="1"/>
      <name val="Arial"/>
      <family val="2"/>
    </font>
    <font>
      <b/>
      <vertAlign val="superscript"/>
      <sz val="12"/>
      <name val="Arial"/>
      <family val="2"/>
    </font>
    <font>
      <b/>
      <vertAlign val="superscript"/>
      <sz val="14"/>
      <name val="Arial"/>
      <family val="2"/>
    </font>
    <font>
      <sz val="10"/>
      <color theme="1"/>
      <name val="Arial"/>
      <family val="2"/>
    </font>
    <font>
      <b/>
      <sz val="11"/>
      <color theme="1"/>
      <name val="Arial"/>
      <family val="2"/>
    </font>
    <font>
      <b/>
      <sz val="10"/>
      <color theme="1"/>
      <name val="Calibri"/>
      <family val="2"/>
      <scheme val="minor"/>
    </font>
    <font>
      <b/>
      <sz val="14"/>
      <color rgb="FF000000"/>
      <name val="Arial"/>
      <family val="2"/>
    </font>
    <font>
      <b/>
      <sz val="14"/>
      <color rgb="FF000000"/>
      <name val="Calibri"/>
      <family val="2"/>
      <scheme val="minor"/>
    </font>
    <font>
      <b/>
      <sz val="12"/>
      <color rgb="FF000000"/>
      <name val="Calibri"/>
      <family val="2"/>
      <scheme val="minor"/>
    </font>
    <font>
      <sz val="2"/>
      <color theme="1"/>
      <name val="Arial"/>
      <family val="2"/>
    </font>
    <font>
      <b/>
      <sz val="9"/>
      <color theme="1"/>
      <name val="Arial"/>
      <family val="2"/>
    </font>
    <font>
      <sz val="12"/>
      <color theme="1"/>
      <name val="Calibri"/>
      <family val="2"/>
      <scheme val="minor"/>
    </font>
    <font>
      <b/>
      <sz val="11"/>
      <color rgb="FF000000"/>
      <name val="Arial"/>
      <family val="2"/>
    </font>
    <font>
      <sz val="10"/>
      <color theme="1"/>
      <name val="Calibri"/>
      <family val="2"/>
      <scheme val="minor"/>
    </font>
    <font>
      <b/>
      <sz val="12"/>
      <color rgb="FF000000"/>
      <name val="Arial"/>
      <family val="2"/>
    </font>
    <font>
      <sz val="10.5"/>
      <name val="Arial"/>
      <family val="2"/>
    </font>
    <font>
      <sz val="9"/>
      <color theme="1"/>
      <name val="Arial"/>
      <family val="2"/>
    </font>
    <font>
      <sz val="8"/>
      <color theme="1"/>
      <name val="Arial"/>
      <family val="2"/>
    </font>
  </fonts>
  <fills count="12">
    <fill>
      <patternFill patternType="none"/>
    </fill>
    <fill>
      <patternFill patternType="gray125"/>
    </fill>
    <fill>
      <patternFill patternType="solid">
        <fgColor indexed="43"/>
        <bgColor indexed="64"/>
      </patternFill>
    </fill>
    <fill>
      <patternFill patternType="solid">
        <fgColor theme="2"/>
        <bgColor indexed="64"/>
      </patternFill>
    </fill>
    <fill>
      <patternFill patternType="solid">
        <fgColor indexed="9"/>
        <bgColor indexed="64"/>
      </patternFill>
    </fill>
    <fill>
      <patternFill patternType="solid">
        <fgColor theme="0"/>
        <bgColor indexed="64"/>
      </patternFill>
    </fill>
    <fill>
      <patternFill patternType="solid">
        <fgColor indexed="25"/>
        <bgColor indexed="64"/>
      </patternFill>
    </fill>
    <fill>
      <patternFill patternType="solid">
        <fgColor theme="0" tint="-4.9989318521683403E-2"/>
        <bgColor indexed="64"/>
      </patternFill>
    </fill>
    <fill>
      <patternFill patternType="solid">
        <fgColor rgb="FFEEECE1"/>
        <bgColor indexed="64"/>
      </patternFill>
    </fill>
    <fill>
      <patternFill patternType="solid">
        <fgColor rgb="FFF5F5F5"/>
        <bgColor indexed="64"/>
      </patternFill>
    </fill>
    <fill>
      <patternFill patternType="solid">
        <fgColor theme="0"/>
        <bgColor rgb="FF000000"/>
      </patternFill>
    </fill>
    <fill>
      <patternFill patternType="solid">
        <fgColor theme="2"/>
        <bgColor rgb="FF000000"/>
      </patternFill>
    </fill>
  </fills>
  <borders count="108">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medium">
        <color theme="0"/>
      </left>
      <right/>
      <top/>
      <bottom style="medium">
        <color theme="0"/>
      </bottom>
      <diagonal/>
    </border>
    <border>
      <left style="medium">
        <color theme="0"/>
      </left>
      <right style="medium">
        <color theme="0"/>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diagonal/>
    </border>
    <border>
      <left style="medium">
        <color theme="0"/>
      </left>
      <right style="medium">
        <color theme="0"/>
      </right>
      <top style="medium">
        <color theme="0"/>
      </top>
      <bottom/>
      <diagonal/>
    </border>
    <border>
      <left/>
      <right style="medium">
        <color theme="0"/>
      </right>
      <top style="medium">
        <color theme="0"/>
      </top>
      <bottom/>
      <diagonal/>
    </border>
    <border>
      <left/>
      <right style="medium">
        <color indexed="9"/>
      </right>
      <top/>
      <bottom/>
      <diagonal/>
    </border>
    <border>
      <left style="medium">
        <color theme="0"/>
      </left>
      <right/>
      <top style="medium">
        <color theme="0"/>
      </top>
      <bottom style="thin">
        <color indexed="64"/>
      </bottom>
      <diagonal/>
    </border>
    <border>
      <left style="medium">
        <color theme="0"/>
      </left>
      <right style="medium">
        <color theme="0"/>
      </right>
      <top style="medium">
        <color theme="0"/>
      </top>
      <bottom style="thin">
        <color indexed="64"/>
      </bottom>
      <diagonal/>
    </border>
    <border>
      <left/>
      <right style="medium">
        <color theme="0"/>
      </right>
      <top style="medium">
        <color theme="0"/>
      </top>
      <bottom style="thin">
        <color indexed="64"/>
      </bottom>
      <diagonal/>
    </border>
    <border>
      <left style="medium">
        <color theme="0"/>
      </left>
      <right/>
      <top style="thin">
        <color indexed="64"/>
      </top>
      <bottom style="medium">
        <color theme="0"/>
      </bottom>
      <diagonal/>
    </border>
    <border>
      <left style="medium">
        <color theme="0"/>
      </left>
      <right style="medium">
        <color theme="0"/>
      </right>
      <top style="thin">
        <color indexed="64"/>
      </top>
      <bottom style="medium">
        <color theme="0"/>
      </bottom>
      <diagonal/>
    </border>
    <border>
      <left/>
      <right style="medium">
        <color theme="0"/>
      </right>
      <top style="thin">
        <color indexed="64"/>
      </top>
      <bottom style="medium">
        <color theme="0"/>
      </bottom>
      <diagonal/>
    </border>
    <border>
      <left style="medium">
        <color indexed="9"/>
      </left>
      <right/>
      <top/>
      <bottom/>
      <diagonal/>
    </border>
    <border>
      <left style="medium">
        <color theme="0"/>
      </left>
      <right style="medium">
        <color theme="0"/>
      </right>
      <top/>
      <bottom style="thin">
        <color indexed="64"/>
      </bottom>
      <diagonal/>
    </border>
    <border>
      <left style="medium">
        <color theme="0"/>
      </left>
      <right style="medium">
        <color theme="0"/>
      </right>
      <top/>
      <bottom/>
      <diagonal/>
    </border>
    <border diagonalUp="1">
      <left style="medium">
        <color theme="0"/>
      </left>
      <right style="medium">
        <color theme="0"/>
      </right>
      <top style="thin">
        <color indexed="64"/>
      </top>
      <bottom/>
      <diagonal style="medium">
        <color theme="0"/>
      </diagonal>
    </border>
    <border diagonalUp="1">
      <left style="medium">
        <color theme="0"/>
      </left>
      <right style="medium">
        <color theme="0"/>
      </right>
      <top/>
      <bottom style="thin">
        <color indexed="64"/>
      </bottom>
      <diagonal style="medium">
        <color theme="0"/>
      </diagonal>
    </border>
    <border diagonalDown="1">
      <left style="medium">
        <color theme="0"/>
      </left>
      <right style="medium">
        <color theme="0"/>
      </right>
      <top style="thin">
        <color indexed="64"/>
      </top>
      <bottom/>
      <diagonal style="medium">
        <color theme="0"/>
      </diagonal>
    </border>
    <border diagonalDown="1">
      <left style="medium">
        <color theme="0"/>
      </left>
      <right style="medium">
        <color theme="0"/>
      </right>
      <top/>
      <bottom style="thin">
        <color indexed="64"/>
      </bottom>
      <diagonal style="medium">
        <color theme="0"/>
      </diagonal>
    </border>
    <border diagonalUp="1">
      <left style="medium">
        <color theme="0"/>
      </left>
      <right style="medium">
        <color theme="0"/>
      </right>
      <top/>
      <bottom/>
      <diagonal style="medium">
        <color theme="0"/>
      </diagonal>
    </border>
    <border diagonalDown="1">
      <left style="medium">
        <color theme="0"/>
      </left>
      <right style="medium">
        <color theme="0"/>
      </right>
      <top/>
      <bottom/>
      <diagonal style="medium">
        <color theme="0"/>
      </diagonal>
    </border>
    <border>
      <left/>
      <right style="medium">
        <color theme="0"/>
      </right>
      <top style="thin">
        <color auto="1"/>
      </top>
      <bottom style="thin">
        <color indexed="64"/>
      </bottom>
      <diagonal/>
    </border>
    <border>
      <left style="medium">
        <color theme="0"/>
      </left>
      <right style="medium">
        <color theme="0"/>
      </right>
      <top style="thin">
        <color auto="1"/>
      </top>
      <bottom style="thin">
        <color indexed="64"/>
      </bottom>
      <diagonal/>
    </border>
    <border>
      <left style="medium">
        <color theme="0"/>
      </left>
      <right/>
      <top style="thin">
        <color auto="1"/>
      </top>
      <bottom style="thin">
        <color indexed="64"/>
      </bottom>
      <diagonal/>
    </border>
    <border>
      <left style="medium">
        <color theme="0"/>
      </left>
      <right style="medium">
        <color theme="0"/>
      </right>
      <top style="thin">
        <color indexed="64"/>
      </top>
      <bottom/>
      <diagonal/>
    </border>
    <border>
      <left/>
      <right style="medium">
        <color theme="0"/>
      </right>
      <top/>
      <bottom/>
      <diagonal/>
    </border>
    <border>
      <left style="medium">
        <color theme="0"/>
      </left>
      <right/>
      <top/>
      <bottom/>
      <diagonal/>
    </border>
    <border>
      <left style="medium">
        <color theme="0"/>
      </left>
      <right/>
      <top style="thin">
        <color theme="1"/>
      </top>
      <bottom style="medium">
        <color theme="0"/>
      </bottom>
      <diagonal/>
    </border>
    <border>
      <left style="medium">
        <color theme="0"/>
      </left>
      <right style="medium">
        <color theme="0"/>
      </right>
      <top style="thin">
        <color theme="1"/>
      </top>
      <bottom style="medium">
        <color theme="0"/>
      </bottom>
      <diagonal/>
    </border>
    <border>
      <left/>
      <right style="medium">
        <color theme="0"/>
      </right>
      <top style="thin">
        <color theme="1"/>
      </top>
      <bottom style="medium">
        <color theme="0"/>
      </bottom>
      <diagonal/>
    </border>
    <border>
      <left style="medium">
        <color theme="0"/>
      </left>
      <right/>
      <top style="thin">
        <color theme="1"/>
      </top>
      <bottom style="thin">
        <color theme="1"/>
      </bottom>
      <diagonal/>
    </border>
    <border>
      <left style="medium">
        <color theme="0"/>
      </left>
      <right style="medium">
        <color theme="0"/>
      </right>
      <top style="thin">
        <color theme="1"/>
      </top>
      <bottom style="thin">
        <color theme="1"/>
      </bottom>
      <diagonal/>
    </border>
    <border>
      <left/>
      <right style="medium">
        <color theme="0"/>
      </right>
      <top style="thin">
        <color theme="1"/>
      </top>
      <bottom style="thin">
        <color theme="1"/>
      </bottom>
      <diagonal/>
    </border>
    <border diagonalDown="1">
      <left style="medium">
        <color theme="0"/>
      </left>
      <right/>
      <top style="medium">
        <color theme="0"/>
      </top>
      <bottom style="thin">
        <color indexed="64"/>
      </bottom>
      <diagonal style="medium">
        <color theme="0"/>
      </diagonal>
    </border>
    <border diagonalUp="1">
      <left/>
      <right style="medium">
        <color theme="0"/>
      </right>
      <top style="medium">
        <color theme="0"/>
      </top>
      <bottom style="thin">
        <color indexed="64"/>
      </bottom>
      <diagonal style="medium">
        <color theme="0"/>
      </diagonal>
    </border>
    <border diagonalDown="1">
      <left style="medium">
        <color theme="0"/>
      </left>
      <right/>
      <top style="thin">
        <color indexed="64"/>
      </top>
      <bottom style="medium">
        <color theme="0"/>
      </bottom>
      <diagonal style="medium">
        <color theme="0"/>
      </diagonal>
    </border>
    <border diagonalUp="1">
      <left/>
      <right style="medium">
        <color theme="0"/>
      </right>
      <top style="thin">
        <color indexed="64"/>
      </top>
      <bottom style="medium">
        <color theme="0"/>
      </bottom>
      <diagonal style="medium">
        <color theme="0"/>
      </diagonal>
    </border>
    <border>
      <left style="medium">
        <color indexed="9"/>
      </left>
      <right style="medium">
        <color indexed="9"/>
      </right>
      <top/>
      <bottom/>
      <diagonal/>
    </border>
    <border>
      <left/>
      <right style="medium">
        <color indexed="9"/>
      </right>
      <top style="medium">
        <color indexed="9"/>
      </top>
      <bottom/>
      <diagonal/>
    </border>
    <border>
      <left style="medium">
        <color indexed="9"/>
      </left>
      <right/>
      <top style="medium">
        <color indexed="9"/>
      </top>
      <bottom/>
      <diagonal/>
    </border>
    <border>
      <left style="medium">
        <color theme="0"/>
      </left>
      <right style="medium">
        <color theme="0"/>
      </right>
      <top style="thin">
        <color theme="1"/>
      </top>
      <bottom style="thin">
        <color indexed="64"/>
      </bottom>
      <diagonal/>
    </border>
    <border diagonalDown="1">
      <left style="medium">
        <color theme="0"/>
      </left>
      <right/>
      <top style="medium">
        <color theme="0"/>
      </top>
      <bottom style="medium">
        <color theme="0"/>
      </bottom>
      <diagonal style="medium">
        <color theme="0"/>
      </diagonal>
    </border>
    <border diagonalUp="1">
      <left/>
      <right style="medium">
        <color theme="0"/>
      </right>
      <top style="medium">
        <color theme="0"/>
      </top>
      <bottom style="medium">
        <color theme="0"/>
      </bottom>
      <diagonal style="medium">
        <color theme="0"/>
      </diagonal>
    </border>
    <border>
      <left style="medium">
        <color indexed="9"/>
      </left>
      <right style="medium">
        <color indexed="9"/>
      </right>
      <top style="medium">
        <color indexed="9"/>
      </top>
      <bottom style="medium">
        <color indexed="9"/>
      </bottom>
      <diagonal/>
    </border>
    <border diagonalDown="1">
      <left style="medium">
        <color theme="0"/>
      </left>
      <right/>
      <top/>
      <bottom style="thin">
        <color theme="1"/>
      </bottom>
      <diagonal style="medium">
        <color theme="0"/>
      </diagonal>
    </border>
    <border>
      <left/>
      <right style="medium">
        <color theme="0"/>
      </right>
      <top/>
      <bottom style="thin">
        <color theme="1"/>
      </bottom>
      <diagonal/>
    </border>
    <border>
      <left style="medium">
        <color theme="0"/>
      </left>
      <right/>
      <top style="thin">
        <color indexed="64"/>
      </top>
      <bottom style="thin">
        <color theme="1"/>
      </bottom>
      <diagonal/>
    </border>
    <border>
      <left style="medium">
        <color theme="0"/>
      </left>
      <right style="medium">
        <color theme="0"/>
      </right>
      <top/>
      <bottom style="thin">
        <color theme="1"/>
      </bottom>
      <diagonal/>
    </border>
    <border diagonalUp="1">
      <left/>
      <right style="medium">
        <color theme="0"/>
      </right>
      <top/>
      <bottom style="thin">
        <color theme="1"/>
      </bottom>
      <diagonal style="medium">
        <color theme="0"/>
      </diagonal>
    </border>
    <border diagonalDown="1">
      <left style="medium">
        <color theme="0"/>
      </left>
      <right/>
      <top/>
      <bottom/>
      <diagonal style="medium">
        <color theme="0"/>
      </diagonal>
    </border>
    <border diagonalUp="1">
      <left/>
      <right style="medium">
        <color theme="0"/>
      </right>
      <top/>
      <bottom/>
      <diagonal style="medium">
        <color theme="0"/>
      </diagonal>
    </border>
    <border diagonalDown="1">
      <left style="medium">
        <color theme="0"/>
      </left>
      <right/>
      <top style="thin">
        <color theme="1"/>
      </top>
      <bottom/>
      <diagonal style="medium">
        <color theme="0"/>
      </diagonal>
    </border>
    <border diagonalUp="1">
      <left/>
      <right style="medium">
        <color theme="0"/>
      </right>
      <top style="thin">
        <color theme="1"/>
      </top>
      <bottom/>
      <diagonal style="medium">
        <color theme="0"/>
      </diagonal>
    </border>
    <border>
      <left/>
      <right style="medium">
        <color theme="0"/>
      </right>
      <top style="thin">
        <color indexed="64"/>
      </top>
      <bottom/>
      <diagonal/>
    </border>
    <border>
      <left/>
      <right style="medium">
        <color theme="0"/>
      </right>
      <top/>
      <bottom style="thin">
        <color indexed="64"/>
      </bottom>
      <diagonal/>
    </border>
    <border>
      <left style="medium">
        <color theme="0"/>
      </left>
      <right/>
      <top style="thin">
        <color indexed="64"/>
      </top>
      <bottom/>
      <diagonal/>
    </border>
    <border>
      <left style="medium">
        <color theme="0"/>
      </left>
      <right/>
      <top/>
      <bottom style="thin">
        <color indexed="64"/>
      </bottom>
      <diagonal/>
    </border>
    <border diagonalDown="1">
      <left/>
      <right/>
      <top style="thin">
        <color indexed="64"/>
      </top>
      <bottom/>
      <diagonal style="medium">
        <color theme="0"/>
      </diagonal>
    </border>
    <border diagonalDown="1">
      <left/>
      <right/>
      <top/>
      <bottom style="thin">
        <color indexed="64"/>
      </bottom>
      <diagonal style="medium">
        <color theme="0"/>
      </diagonal>
    </border>
    <border diagonalUp="1">
      <left/>
      <right/>
      <top style="thin">
        <color indexed="64"/>
      </top>
      <bottom/>
      <diagonal style="medium">
        <color theme="0"/>
      </diagonal>
    </border>
    <border diagonalUp="1">
      <left/>
      <right/>
      <top/>
      <bottom style="thin">
        <color indexed="64"/>
      </bottom>
      <diagonal style="medium">
        <color theme="0"/>
      </diagonal>
    </border>
    <border diagonalUp="1">
      <left style="medium">
        <color theme="0"/>
      </left>
      <right/>
      <top style="thin">
        <color indexed="64"/>
      </top>
      <bottom/>
      <diagonal style="medium">
        <color theme="0"/>
      </diagonal>
    </border>
    <border diagonalUp="1">
      <left style="medium">
        <color theme="0"/>
      </left>
      <right/>
      <top/>
      <bottom style="thin">
        <color indexed="64"/>
      </bottom>
      <diagonal style="medium">
        <color theme="0"/>
      </diagonal>
    </border>
    <border diagonalDown="1">
      <left/>
      <right style="medium">
        <color theme="0"/>
      </right>
      <top style="thin">
        <color indexed="64"/>
      </top>
      <bottom/>
      <diagonal style="medium">
        <color theme="0"/>
      </diagonal>
    </border>
    <border diagonalDown="1">
      <left/>
      <right style="medium">
        <color theme="0"/>
      </right>
      <top/>
      <bottom style="thin">
        <color indexed="64"/>
      </bottom>
      <diagonal style="medium">
        <color theme="0"/>
      </diagonal>
    </border>
    <border>
      <left/>
      <right/>
      <top style="thin">
        <color auto="1"/>
      </top>
      <bottom/>
      <diagonal/>
    </border>
    <border diagonalDown="1">
      <left/>
      <right/>
      <top style="thin">
        <color indexed="64"/>
      </top>
      <bottom style="thin">
        <color indexed="64"/>
      </bottom>
      <diagonal style="medium">
        <color theme="0"/>
      </diagonal>
    </border>
    <border>
      <left/>
      <right/>
      <top style="thin">
        <color theme="1"/>
      </top>
      <bottom style="thin">
        <color indexed="64"/>
      </bottom>
      <diagonal/>
    </border>
    <border>
      <left/>
      <right style="medium">
        <color theme="0"/>
      </right>
      <top style="thin">
        <color theme="1"/>
      </top>
      <bottom style="thin">
        <color indexed="64"/>
      </bottom>
      <diagonal/>
    </border>
    <border>
      <left style="medium">
        <color theme="0"/>
      </left>
      <right/>
      <top style="thin">
        <color theme="1"/>
      </top>
      <bottom style="thin">
        <color indexed="64"/>
      </bottom>
      <diagonal/>
    </border>
    <border diagonalUp="1">
      <left style="medium">
        <color theme="0"/>
      </left>
      <right style="medium">
        <color theme="0"/>
      </right>
      <top/>
      <bottom style="thin">
        <color theme="1"/>
      </bottom>
      <diagonal style="medium">
        <color theme="0"/>
      </diagonal>
    </border>
    <border diagonalDown="1">
      <left style="medium">
        <color theme="0"/>
      </left>
      <right style="medium">
        <color theme="0"/>
      </right>
      <top/>
      <bottom style="thin">
        <color theme="1"/>
      </bottom>
      <diagonal style="medium">
        <color theme="0"/>
      </diagonal>
    </border>
    <border>
      <left style="medium">
        <color theme="0"/>
      </left>
      <right style="medium">
        <color theme="0"/>
      </right>
      <top style="thin">
        <color theme="1"/>
      </top>
      <bottom/>
      <diagonal/>
    </border>
    <border>
      <left style="medium">
        <color indexed="9"/>
      </left>
      <right/>
      <top style="medium">
        <color indexed="9"/>
      </top>
      <bottom style="thin">
        <color indexed="64"/>
      </bottom>
      <diagonal/>
    </border>
    <border>
      <left/>
      <right style="medium">
        <color indexed="9"/>
      </right>
      <top style="medium">
        <color indexed="9"/>
      </top>
      <bottom style="thin">
        <color indexed="64"/>
      </bottom>
      <diagonal/>
    </border>
    <border>
      <left/>
      <right/>
      <top style="thin">
        <color theme="1"/>
      </top>
      <bottom style="thin">
        <color theme="1"/>
      </bottom>
      <diagonal/>
    </border>
    <border>
      <left/>
      <right/>
      <top style="thin">
        <color theme="1"/>
      </top>
      <bottom/>
      <diagonal/>
    </border>
    <border diagonalUp="1">
      <left/>
      <right style="medium">
        <color theme="0"/>
      </right>
      <top style="thin">
        <color indexed="64"/>
      </top>
      <bottom style="thin">
        <color indexed="64"/>
      </bottom>
      <diagonal style="medium">
        <color theme="0"/>
      </diagonal>
    </border>
    <border diagonalDown="1">
      <left style="medium">
        <color theme="0"/>
      </left>
      <right/>
      <top style="thin">
        <color indexed="64"/>
      </top>
      <bottom style="thin">
        <color indexed="64"/>
      </bottom>
      <diagonal style="medium">
        <color theme="0"/>
      </diagonal>
    </border>
    <border>
      <left/>
      <right style="medium">
        <color theme="0"/>
      </right>
      <top style="thin">
        <color theme="1"/>
      </top>
      <bottom/>
      <diagonal/>
    </border>
    <border>
      <left style="medium">
        <color theme="0"/>
      </left>
      <right/>
      <top style="thin">
        <color theme="1"/>
      </top>
      <bottom/>
      <diagonal/>
    </border>
    <border>
      <left style="medium">
        <color theme="0"/>
      </left>
      <right/>
      <top/>
      <bottom style="thin">
        <color theme="1"/>
      </bottom>
      <diagonal/>
    </border>
    <border>
      <left/>
      <right/>
      <top/>
      <bottom style="thin">
        <color indexed="64"/>
      </bottom>
      <diagonal/>
    </border>
    <border>
      <left style="thin">
        <color theme="0"/>
      </left>
      <right style="thin">
        <color theme="0"/>
      </right>
      <top style="thin">
        <color indexed="64"/>
      </top>
      <bottom/>
      <diagonal/>
    </border>
    <border>
      <left style="thin">
        <color theme="0"/>
      </left>
      <right style="thin">
        <color theme="0"/>
      </right>
      <top/>
      <bottom/>
      <diagonal/>
    </border>
    <border>
      <left style="thin">
        <color theme="0"/>
      </left>
      <right style="thin">
        <color theme="0"/>
      </right>
      <top/>
      <bottom style="thin">
        <color indexed="64"/>
      </bottom>
      <diagonal/>
    </border>
    <border>
      <left/>
      <right/>
      <top style="thin">
        <color auto="1"/>
      </top>
      <bottom style="thin">
        <color indexed="64"/>
      </bottom>
      <diagonal/>
    </border>
    <border diagonalUp="1">
      <left style="medium">
        <color theme="0"/>
      </left>
      <right/>
      <top style="thin">
        <color auto="1"/>
      </top>
      <bottom style="thin">
        <color indexed="64"/>
      </bottom>
      <diagonal style="medium">
        <color theme="0"/>
      </diagonal>
    </border>
    <border diagonalUp="1">
      <left/>
      <right style="medium">
        <color theme="0"/>
      </right>
      <top style="thin">
        <color auto="1"/>
      </top>
      <bottom/>
      <diagonal style="medium">
        <color theme="0"/>
      </diagonal>
    </border>
    <border diagonalDown="1">
      <left style="medium">
        <color theme="0"/>
      </left>
      <right/>
      <top style="thin">
        <color auto="1"/>
      </top>
      <bottom/>
      <diagonal style="medium">
        <color theme="0"/>
      </diagonal>
    </border>
    <border diagonalUp="1">
      <left/>
      <right style="medium">
        <color theme="0"/>
      </right>
      <top/>
      <bottom style="thin">
        <color indexed="64"/>
      </bottom>
      <diagonal style="medium">
        <color theme="0"/>
      </diagonal>
    </border>
    <border diagonalDown="1">
      <left style="medium">
        <color theme="0"/>
      </left>
      <right/>
      <top/>
      <bottom style="thin">
        <color indexed="64"/>
      </bottom>
      <diagonal style="medium">
        <color theme="0"/>
      </diagonal>
    </border>
    <border>
      <left/>
      <right style="medium">
        <color theme="0"/>
      </right>
      <top style="thin">
        <color indexed="64"/>
      </top>
      <bottom style="thin">
        <color theme="1"/>
      </bottom>
      <diagonal/>
    </border>
    <border>
      <left style="medium">
        <color theme="0"/>
      </left>
      <right style="medium">
        <color theme="0"/>
      </right>
      <top style="thin">
        <color indexed="64"/>
      </top>
      <bottom style="thin">
        <color theme="1"/>
      </bottom>
      <diagonal/>
    </border>
    <border diagonalDown="1">
      <left/>
      <right style="medium">
        <color theme="0"/>
      </right>
      <top/>
      <bottom/>
      <diagonal style="medium">
        <color theme="0"/>
      </diagonal>
    </border>
    <border diagonalUp="1">
      <left style="medium">
        <color theme="0"/>
      </left>
      <right/>
      <top/>
      <bottom/>
      <diagonal style="medium">
        <color theme="0"/>
      </diagonal>
    </border>
    <border>
      <left/>
      <right/>
      <top style="medium">
        <color indexed="9"/>
      </top>
      <bottom/>
      <diagonal/>
    </border>
  </borders>
  <cellStyleXfs count="61">
    <xf numFmtId="0" fontId="0" fillId="0" borderId="0"/>
    <xf numFmtId="0" fontId="11" fillId="0" borderId="0" applyAlignment="0">
      <alignment horizontal="centerContinuous" vertical="center"/>
    </xf>
    <xf numFmtId="0" fontId="12" fillId="0" borderId="0" applyAlignment="0">
      <alignment horizontal="centerContinuous" vertical="center"/>
    </xf>
    <xf numFmtId="0" fontId="13" fillId="2" borderId="1">
      <alignment horizontal="right" vertical="center" wrapText="1"/>
    </xf>
    <xf numFmtId="1" fontId="14" fillId="2" borderId="2">
      <alignment horizontal="left" vertical="center" wrapText="1"/>
    </xf>
    <xf numFmtId="1" fontId="15" fillId="2" borderId="3">
      <alignment horizontal="center" vertical="center"/>
    </xf>
    <xf numFmtId="0" fontId="16" fillId="2" borderId="3">
      <alignment horizontal="center" vertical="center" wrapText="1"/>
    </xf>
    <xf numFmtId="0" fontId="17" fillId="2" borderId="3">
      <alignment horizontal="center" vertical="center" wrapText="1"/>
    </xf>
    <xf numFmtId="0" fontId="10" fillId="0" borderId="0">
      <alignment horizontal="center" vertical="center" readingOrder="2"/>
    </xf>
    <xf numFmtId="0" fontId="18" fillId="0" borderId="0">
      <alignment horizontal="left" vertical="center"/>
    </xf>
    <xf numFmtId="0" fontId="10" fillId="0" borderId="0"/>
    <xf numFmtId="0" fontId="19" fillId="0" borderId="0">
      <alignment horizontal="right" vertical="center"/>
    </xf>
    <xf numFmtId="0" fontId="13" fillId="0" borderId="0">
      <alignment horizontal="right" vertical="center"/>
    </xf>
    <xf numFmtId="0" fontId="13" fillId="0" borderId="0">
      <alignment horizontal="right" vertical="center"/>
    </xf>
    <xf numFmtId="0" fontId="10" fillId="0" borderId="0">
      <alignment horizontal="left" vertical="center"/>
    </xf>
    <xf numFmtId="0" fontId="19" fillId="0" borderId="4">
      <alignment horizontal="right" vertical="center" indent="1"/>
    </xf>
    <xf numFmtId="0" fontId="13" fillId="2" borderId="4">
      <alignment horizontal="right" vertical="center" wrapText="1" indent="1" readingOrder="2"/>
    </xf>
    <xf numFmtId="0" fontId="13" fillId="2" borderId="4">
      <alignment horizontal="right" vertical="center" wrapText="1" indent="1" readingOrder="2"/>
    </xf>
    <xf numFmtId="0" fontId="13" fillId="2" borderId="4">
      <alignment horizontal="right" vertical="center" wrapText="1" indent="1" readingOrder="2"/>
    </xf>
    <xf numFmtId="0" fontId="20" fillId="0" borderId="4">
      <alignment horizontal="right" vertical="center" indent="1"/>
    </xf>
    <xf numFmtId="0" fontId="20" fillId="2" borderId="4">
      <alignment horizontal="left" vertical="center" wrapText="1" indent="1"/>
    </xf>
    <xf numFmtId="0" fontId="20" fillId="0" borderId="5">
      <alignment horizontal="left" vertical="center"/>
    </xf>
    <xf numFmtId="0" fontId="20" fillId="0" borderId="6">
      <alignment horizontal="left" vertical="center"/>
    </xf>
    <xf numFmtId="164" fontId="10" fillId="0" borderId="0" applyFont="0" applyFill="0" applyBorder="0" applyAlignment="0" applyProtection="0"/>
    <xf numFmtId="0" fontId="10" fillId="0" borderId="0"/>
    <xf numFmtId="0" fontId="27" fillId="0" borderId="0"/>
    <xf numFmtId="0" fontId="11" fillId="0" borderId="0" applyAlignment="0">
      <alignment horizontal="centerContinuous" vertical="center"/>
    </xf>
    <xf numFmtId="0" fontId="12" fillId="0" borderId="0" applyAlignment="0">
      <alignment horizontal="centerContinuous" vertical="center"/>
    </xf>
    <xf numFmtId="0" fontId="16" fillId="2" borderId="3">
      <alignment horizontal="center" vertical="center" wrapText="1"/>
    </xf>
    <xf numFmtId="0" fontId="10" fillId="0" borderId="0"/>
    <xf numFmtId="0" fontId="29" fillId="2" borderId="3" applyAlignment="0">
      <alignment horizontal="center" vertical="center"/>
    </xf>
    <xf numFmtId="0" fontId="20" fillId="0" borderId="4">
      <alignment horizontal="right" vertical="center" indent="1"/>
    </xf>
    <xf numFmtId="164" fontId="27" fillId="0" borderId="0" applyFont="0" applyFill="0" applyBorder="0" applyAlignment="0" applyProtection="0"/>
    <xf numFmtId="164" fontId="27" fillId="0" borderId="0" applyFont="0" applyFill="0" applyBorder="0" applyAlignment="0" applyProtection="0"/>
    <xf numFmtId="0" fontId="10" fillId="0" borderId="0"/>
    <xf numFmtId="0" fontId="9" fillId="0" borderId="0"/>
    <xf numFmtId="164" fontId="10" fillId="0" borderId="0" applyFont="0" applyFill="0" applyBorder="0" applyAlignment="0" applyProtection="0"/>
    <xf numFmtId="164" fontId="10" fillId="0" borderId="0" applyFont="0" applyFill="0" applyBorder="0" applyAlignment="0" applyProtection="0"/>
    <xf numFmtId="0" fontId="8" fillId="0" borderId="0"/>
    <xf numFmtId="0" fontId="8" fillId="0" borderId="0"/>
    <xf numFmtId="0" fontId="44" fillId="0" borderId="0"/>
    <xf numFmtId="0" fontId="7" fillId="0" borderId="0"/>
    <xf numFmtId="0" fontId="7" fillId="0" borderId="0"/>
    <xf numFmtId="0" fontId="7" fillId="0" borderId="0"/>
    <xf numFmtId="0" fontId="29" fillId="2" borderId="3" applyAlignment="0">
      <alignment horizontal="center" vertical="center"/>
    </xf>
    <xf numFmtId="0" fontId="6"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0" fontId="10" fillId="0" borderId="0"/>
    <xf numFmtId="0" fontId="65" fillId="0" borderId="0"/>
    <xf numFmtId="9" fontId="10" fillId="0" borderId="0" applyFont="0" applyFill="0" applyBorder="0" applyAlignment="0" applyProtection="0"/>
  </cellStyleXfs>
  <cellXfs count="925">
    <xf numFmtId="0" fontId="0" fillId="0" borderId="0" xfId="0"/>
    <xf numFmtId="0" fontId="10" fillId="0" borderId="0" xfId="0" applyFont="1"/>
    <xf numFmtId="0" fontId="10" fillId="0" borderId="0" xfId="0" applyFont="1" applyFill="1"/>
    <xf numFmtId="0" fontId="23" fillId="3" borderId="12" xfId="0" applyFont="1" applyFill="1" applyBorder="1" applyAlignment="1">
      <alignment horizontal="right" vertical="center" wrapText="1" indent="1" readingOrder="2"/>
    </xf>
    <xf numFmtId="0" fontId="21" fillId="4" borderId="0" xfId="0" applyFont="1" applyFill="1" applyBorder="1" applyAlignment="1">
      <alignment vertical="center" wrapText="1"/>
    </xf>
    <xf numFmtId="0" fontId="10" fillId="3" borderId="13" xfId="0" applyFont="1" applyFill="1" applyBorder="1" applyAlignment="1">
      <alignment horizontal="left" vertical="center" wrapText="1" indent="1" readingOrder="1"/>
    </xf>
    <xf numFmtId="0" fontId="10" fillId="5" borderId="7" xfId="0" applyFont="1" applyFill="1" applyBorder="1" applyAlignment="1">
      <alignment horizontal="left" vertical="center" wrapText="1" indent="1" readingOrder="1"/>
    </xf>
    <xf numFmtId="0" fontId="23" fillId="5" borderId="9" xfId="0" applyFont="1" applyFill="1" applyBorder="1" applyAlignment="1">
      <alignment horizontal="right" vertical="center" wrapText="1" indent="1" readingOrder="2"/>
    </xf>
    <xf numFmtId="0" fontId="23" fillId="4" borderId="16" xfId="0" applyFont="1" applyFill="1" applyBorder="1" applyAlignment="1">
      <alignment vertical="center" wrapText="1"/>
    </xf>
    <xf numFmtId="0" fontId="25" fillId="0" borderId="0" xfId="0" applyFont="1" applyAlignment="1">
      <alignment readingOrder="2"/>
    </xf>
    <xf numFmtId="0" fontId="25" fillId="0" borderId="0" xfId="0" applyFont="1" applyFill="1" applyAlignment="1">
      <alignment readingOrder="2"/>
    </xf>
    <xf numFmtId="0" fontId="23" fillId="3" borderId="15" xfId="0" applyFont="1" applyFill="1" applyBorder="1" applyAlignment="1">
      <alignment horizontal="right" vertical="center" wrapText="1" indent="1" readingOrder="2"/>
    </xf>
    <xf numFmtId="3" fontId="10" fillId="3" borderId="10" xfId="0" applyNumberFormat="1" applyFont="1" applyFill="1" applyBorder="1" applyAlignment="1">
      <alignment horizontal="left" vertical="center" wrapText="1" indent="1" readingOrder="1"/>
    </xf>
    <xf numFmtId="0" fontId="0" fillId="5" borderId="7" xfId="0" applyFill="1" applyBorder="1" applyAlignment="1">
      <alignment horizontal="left" vertical="center" wrapText="1" indent="1" readingOrder="1"/>
    </xf>
    <xf numFmtId="0" fontId="0" fillId="3" borderId="10" xfId="0" applyFill="1" applyBorder="1" applyAlignment="1">
      <alignment horizontal="left" vertical="center" wrapText="1" indent="1" readingOrder="1"/>
    </xf>
    <xf numFmtId="0" fontId="0" fillId="5" borderId="10" xfId="0" applyFill="1" applyBorder="1" applyAlignment="1">
      <alignment horizontal="left" vertical="center" wrapText="1" indent="1" readingOrder="1"/>
    </xf>
    <xf numFmtId="49" fontId="23" fillId="5" borderId="12" xfId="0" applyNumberFormat="1" applyFont="1" applyFill="1" applyBorder="1" applyAlignment="1">
      <alignment horizontal="right" vertical="center" wrapText="1" indent="1" readingOrder="2"/>
    </xf>
    <xf numFmtId="0" fontId="10" fillId="0" borderId="0" xfId="24" applyAlignment="1">
      <alignment vertical="center"/>
    </xf>
    <xf numFmtId="0" fontId="10" fillId="0" borderId="0" xfId="24" applyFont="1" applyAlignment="1">
      <alignment horizontal="justify" vertical="center"/>
    </xf>
    <xf numFmtId="0" fontId="22" fillId="0" borderId="0" xfId="24" applyFont="1" applyAlignment="1">
      <alignment vertical="top"/>
    </xf>
    <xf numFmtId="0" fontId="10" fillId="0" borderId="0" xfId="24" applyFont="1" applyBorder="1" applyAlignment="1">
      <alignment horizontal="justify" vertical="center"/>
    </xf>
    <xf numFmtId="0" fontId="28" fillId="0" borderId="0" xfId="24" applyFont="1" applyAlignment="1">
      <alignment vertical="center"/>
    </xf>
    <xf numFmtId="0" fontId="10" fillId="0" borderId="0" xfId="25" applyFont="1"/>
    <xf numFmtId="0" fontId="10" fillId="0" borderId="0" xfId="25" applyFont="1" applyFill="1"/>
    <xf numFmtId="0" fontId="10" fillId="3" borderId="10" xfId="25" applyFont="1" applyFill="1" applyBorder="1" applyAlignment="1">
      <alignment horizontal="left" vertical="center" wrapText="1" indent="1" readingOrder="1"/>
    </xf>
    <xf numFmtId="0" fontId="23" fillId="3" borderId="12" xfId="25" applyFont="1" applyFill="1" applyBorder="1" applyAlignment="1">
      <alignment horizontal="right" vertical="center" wrapText="1" indent="1" readingOrder="2"/>
    </xf>
    <xf numFmtId="0" fontId="21" fillId="4" borderId="0" xfId="25" applyFont="1" applyFill="1" applyBorder="1" applyAlignment="1">
      <alignment vertical="center" wrapText="1"/>
    </xf>
    <xf numFmtId="0" fontId="23" fillId="4" borderId="0" xfId="25" applyFont="1" applyFill="1" applyBorder="1" applyAlignment="1">
      <alignment vertical="center" wrapText="1"/>
    </xf>
    <xf numFmtId="0" fontId="10" fillId="0" borderId="0" xfId="25" applyFont="1" applyFill="1" applyBorder="1"/>
    <xf numFmtId="0" fontId="10" fillId="3" borderId="13" xfId="25" applyFont="1" applyFill="1" applyBorder="1" applyAlignment="1">
      <alignment horizontal="left" vertical="center" wrapText="1" indent="1" readingOrder="1"/>
    </xf>
    <xf numFmtId="0" fontId="13" fillId="3" borderId="15" xfId="16" applyFont="1" applyFill="1" applyBorder="1" applyAlignment="1">
      <alignment horizontal="right" vertical="center" wrapText="1" indent="1" readingOrder="2"/>
    </xf>
    <xf numFmtId="0" fontId="10" fillId="0" borderId="48" xfId="25" applyFont="1" applyFill="1" applyBorder="1"/>
    <xf numFmtId="0" fontId="10" fillId="0" borderId="16" xfId="25" applyFont="1" applyBorder="1"/>
    <xf numFmtId="0" fontId="10" fillId="5" borderId="10" xfId="25" applyFont="1" applyFill="1" applyBorder="1" applyAlignment="1">
      <alignment horizontal="left" vertical="center" wrapText="1" indent="1" readingOrder="1"/>
    </xf>
    <xf numFmtId="0" fontId="23" fillId="5" borderId="12" xfId="25" applyFont="1" applyFill="1" applyBorder="1" applyAlignment="1">
      <alignment horizontal="right" vertical="center" wrapText="1" indent="1" readingOrder="2"/>
    </xf>
    <xf numFmtId="0" fontId="10" fillId="5" borderId="7" xfId="25" applyFont="1" applyFill="1" applyBorder="1" applyAlignment="1">
      <alignment horizontal="left" vertical="center" wrapText="1" indent="1" readingOrder="1"/>
    </xf>
    <xf numFmtId="0" fontId="23" fillId="5" borderId="9" xfId="25" applyFont="1" applyFill="1" applyBorder="1" applyAlignment="1">
      <alignment horizontal="right" vertical="center" wrapText="1" indent="1" readingOrder="2"/>
    </xf>
    <xf numFmtId="0" fontId="23" fillId="4" borderId="16" xfId="25" applyFont="1" applyFill="1" applyBorder="1" applyAlignment="1">
      <alignment vertical="center" wrapText="1"/>
    </xf>
    <xf numFmtId="0" fontId="25" fillId="0" borderId="0" xfId="25" applyFont="1" applyAlignment="1">
      <alignment readingOrder="2"/>
    </xf>
    <xf numFmtId="0" fontId="21" fillId="0" borderId="0" xfId="25" applyFont="1"/>
    <xf numFmtId="0" fontId="21" fillId="0" borderId="0" xfId="25" applyFont="1" applyFill="1"/>
    <xf numFmtId="0" fontId="23" fillId="3" borderId="15" xfId="25" applyFont="1" applyFill="1" applyBorder="1" applyAlignment="1">
      <alignment horizontal="right" vertical="center" wrapText="1" indent="1" readingOrder="2"/>
    </xf>
    <xf numFmtId="0" fontId="23" fillId="4" borderId="0" xfId="25" applyFont="1" applyFill="1" applyBorder="1" applyAlignment="1">
      <alignment horizontal="center" vertical="center" wrapText="1"/>
    </xf>
    <xf numFmtId="0" fontId="23" fillId="3" borderId="33" xfId="25" applyFont="1" applyFill="1" applyBorder="1" applyAlignment="1">
      <alignment horizontal="center" vertical="center" wrapText="1"/>
    </xf>
    <xf numFmtId="0" fontId="23" fillId="3" borderId="19" xfId="25" applyFont="1" applyFill="1" applyBorder="1" applyAlignment="1">
      <alignment horizontal="center" vertical="center" wrapText="1" readingOrder="2"/>
    </xf>
    <xf numFmtId="0" fontId="10" fillId="0" borderId="23" xfId="25" applyFont="1" applyFill="1" applyBorder="1"/>
    <xf numFmtId="0" fontId="10" fillId="3" borderId="10" xfId="25" applyFont="1" applyFill="1" applyBorder="1" applyAlignment="1">
      <alignment horizontal="left" vertical="center" wrapText="1" indent="1"/>
    </xf>
    <xf numFmtId="0" fontId="21" fillId="3" borderId="34" xfId="25" applyFont="1" applyFill="1" applyBorder="1" applyAlignment="1">
      <alignment horizontal="center" vertical="center"/>
    </xf>
    <xf numFmtId="0" fontId="13" fillId="3" borderId="32" xfId="25" applyFont="1" applyFill="1" applyBorder="1" applyAlignment="1">
      <alignment horizontal="center" vertical="center" wrapText="1"/>
    </xf>
    <xf numFmtId="0" fontId="10" fillId="0" borderId="0" xfId="29" applyBorder="1" applyAlignment="1">
      <alignment vertical="center"/>
    </xf>
    <xf numFmtId="0" fontId="22" fillId="0" borderId="0" xfId="26" applyFont="1" applyFill="1" applyAlignment="1">
      <alignment vertical="center" wrapText="1" readingOrder="2"/>
    </xf>
    <xf numFmtId="0" fontId="21" fillId="5" borderId="34" xfId="25" applyFont="1" applyFill="1" applyBorder="1" applyAlignment="1">
      <alignment horizontal="center" vertical="center" wrapText="1" readingOrder="1"/>
    </xf>
    <xf numFmtId="0" fontId="23" fillId="5" borderId="32" xfId="25" applyFont="1" applyFill="1" applyBorder="1" applyAlignment="1">
      <alignment horizontal="center" vertical="center" wrapText="1" readingOrder="2"/>
    </xf>
    <xf numFmtId="3" fontId="10" fillId="3" borderId="10" xfId="25" applyNumberFormat="1" applyFont="1" applyFill="1" applyBorder="1" applyAlignment="1">
      <alignment horizontal="left" vertical="center" wrapText="1" indent="1" readingOrder="1"/>
    </xf>
    <xf numFmtId="0" fontId="10" fillId="0" borderId="0" xfId="29" applyFont="1" applyFill="1" applyAlignment="1">
      <alignment vertical="center"/>
    </xf>
    <xf numFmtId="0" fontId="30" fillId="0" borderId="0" xfId="29" applyFont="1" applyBorder="1" applyAlignment="1">
      <alignment vertical="center"/>
    </xf>
    <xf numFmtId="0" fontId="13" fillId="0" borderId="32" xfId="30" applyFont="1" applyFill="1" applyBorder="1" applyAlignment="1">
      <alignment horizontal="center" vertical="center" readingOrder="2"/>
    </xf>
    <xf numFmtId="0" fontId="10" fillId="3" borderId="13" xfId="20" applyFont="1" applyFill="1" applyBorder="1" applyAlignment="1">
      <alignment horizontal="left" vertical="center" wrapText="1" indent="1" readingOrder="1"/>
    </xf>
    <xf numFmtId="0" fontId="21" fillId="0" borderId="0" xfId="29" applyFont="1" applyBorder="1" applyAlignment="1">
      <alignment vertical="center"/>
    </xf>
    <xf numFmtId="0" fontId="10" fillId="0" borderId="7" xfId="20" applyFont="1" applyFill="1" applyBorder="1" applyAlignment="1">
      <alignment horizontal="left" vertical="center" wrapText="1" indent="1" readingOrder="1"/>
    </xf>
    <xf numFmtId="0" fontId="13" fillId="0" borderId="9" xfId="16" applyFont="1" applyFill="1" applyBorder="1" applyAlignment="1">
      <alignment horizontal="right" vertical="center" wrapText="1" indent="1" readingOrder="2"/>
    </xf>
    <xf numFmtId="0" fontId="10" fillId="3" borderId="10" xfId="20" applyFont="1" applyFill="1" applyBorder="1" applyAlignment="1">
      <alignment horizontal="left" vertical="center" wrapText="1" indent="1" readingOrder="1"/>
    </xf>
    <xf numFmtId="0" fontId="13" fillId="3" borderId="12" xfId="16" applyFont="1" applyFill="1" applyBorder="1" applyAlignment="1">
      <alignment horizontal="right" vertical="center" wrapText="1" indent="1" readingOrder="2"/>
    </xf>
    <xf numFmtId="0" fontId="10" fillId="0" borderId="0" xfId="29" applyFont="1" applyAlignment="1">
      <alignment vertical="center"/>
    </xf>
    <xf numFmtId="0" fontId="31" fillId="6" borderId="54" xfId="29" applyFont="1" applyFill="1" applyBorder="1" applyAlignment="1">
      <alignment horizontal="center" vertical="center" wrapText="1"/>
    </xf>
    <xf numFmtId="0" fontId="10" fillId="0" borderId="0" xfId="20" applyFont="1" applyFill="1" applyBorder="1" applyAlignment="1">
      <alignment horizontal="left" vertical="center" wrapText="1" indent="1" readingOrder="1"/>
    </xf>
    <xf numFmtId="0" fontId="13" fillId="0" borderId="0" xfId="29" applyFont="1" applyFill="1" applyBorder="1" applyAlignment="1">
      <alignment horizontal="right" vertical="center" wrapText="1" indent="1" readingOrder="2"/>
    </xf>
    <xf numFmtId="0" fontId="13" fillId="7" borderId="0" xfId="29" applyFont="1" applyFill="1" applyBorder="1" applyAlignment="1">
      <alignment horizontal="right" vertical="center" wrapText="1" indent="1" readingOrder="2"/>
    </xf>
    <xf numFmtId="0" fontId="10" fillId="7" borderId="0" xfId="20" applyFont="1" applyFill="1" applyBorder="1" applyAlignment="1">
      <alignment horizontal="left" vertical="center" wrapText="1" indent="1" readingOrder="1"/>
    </xf>
    <xf numFmtId="0" fontId="10" fillId="0" borderId="0" xfId="29" applyFont="1" applyBorder="1" applyAlignment="1">
      <alignment vertical="center"/>
    </xf>
    <xf numFmtId="0" fontId="21" fillId="3" borderId="11" xfId="19" applyFont="1" applyFill="1" applyBorder="1" applyAlignment="1">
      <alignment horizontal="right" vertical="center" indent="1"/>
    </xf>
    <xf numFmtId="0" fontId="10" fillId="0" borderId="0" xfId="29" applyFont="1" applyFill="1" applyAlignment="1">
      <alignment horizontal="center" vertical="center"/>
    </xf>
    <xf numFmtId="0" fontId="33" fillId="0" borderId="0" xfId="29" applyFont="1" applyFill="1" applyAlignment="1">
      <alignment horizontal="center" vertical="center"/>
    </xf>
    <xf numFmtId="0" fontId="13" fillId="0" borderId="43" xfId="30" applyFont="1" applyFill="1" applyBorder="1" applyAlignment="1">
      <alignment horizontal="center" vertical="center"/>
    </xf>
    <xf numFmtId="0" fontId="13" fillId="0" borderId="12" xfId="16" applyFont="1" applyFill="1" applyBorder="1" applyAlignment="1">
      <alignment horizontal="right" vertical="center" wrapText="1" indent="1" readingOrder="2"/>
    </xf>
    <xf numFmtId="0" fontId="23" fillId="5" borderId="19" xfId="25" applyFont="1" applyFill="1" applyBorder="1" applyAlignment="1">
      <alignment horizontal="center" vertical="center" wrapText="1" readingOrder="2"/>
    </xf>
    <xf numFmtId="0" fontId="21" fillId="3" borderId="18" xfId="25" applyFont="1" applyFill="1" applyBorder="1" applyAlignment="1">
      <alignment horizontal="right" vertical="center" indent="1"/>
    </xf>
    <xf numFmtId="3" fontId="21" fillId="5" borderId="33" xfId="33" applyNumberFormat="1" applyFont="1" applyFill="1" applyBorder="1" applyAlignment="1">
      <alignment horizontal="right" vertical="center" indent="1"/>
    </xf>
    <xf numFmtId="0" fontId="34" fillId="0" borderId="0" xfId="0" applyFont="1" applyAlignment="1">
      <alignment horizontal="center" vertical="center"/>
    </xf>
    <xf numFmtId="0" fontId="35" fillId="0" borderId="0" xfId="0" applyFont="1" applyAlignment="1">
      <alignment horizontal="center" vertical="center" readingOrder="1"/>
    </xf>
    <xf numFmtId="0" fontId="36" fillId="0" borderId="0" xfId="0" applyFont="1" applyAlignment="1">
      <alignment horizontal="center" vertical="center"/>
    </xf>
    <xf numFmtId="0" fontId="37" fillId="0" borderId="0" xfId="0" applyFont="1" applyAlignment="1">
      <alignment horizontal="center" vertical="center"/>
    </xf>
    <xf numFmtId="0" fontId="21" fillId="3" borderId="21" xfId="19" applyFont="1" applyFill="1" applyBorder="1" applyAlignment="1">
      <alignment horizontal="right" vertical="center" indent="1"/>
    </xf>
    <xf numFmtId="0" fontId="21" fillId="4" borderId="0" xfId="25" applyFont="1" applyFill="1" applyBorder="1" applyAlignment="1">
      <alignment vertical="center"/>
    </xf>
    <xf numFmtId="0" fontId="22" fillId="4" borderId="0" xfId="0" applyFont="1" applyFill="1" applyAlignment="1">
      <alignment vertical="center"/>
    </xf>
    <xf numFmtId="0" fontId="22" fillId="4" borderId="0" xfId="0" applyFont="1" applyFill="1" applyAlignment="1">
      <alignment vertical="center" readingOrder="2"/>
    </xf>
    <xf numFmtId="0" fontId="13" fillId="4" borderId="0" xfId="0" applyFont="1" applyFill="1" applyAlignment="1">
      <alignment vertical="center"/>
    </xf>
    <xf numFmtId="0" fontId="9" fillId="0" borderId="0" xfId="35"/>
    <xf numFmtId="3" fontId="10" fillId="0" borderId="8" xfId="36" applyNumberFormat="1" applyFont="1" applyFill="1" applyBorder="1" applyAlignment="1">
      <alignment horizontal="right" vertical="center" indent="1"/>
    </xf>
    <xf numFmtId="3" fontId="10" fillId="3" borderId="11" xfId="36" applyNumberFormat="1" applyFont="1" applyFill="1" applyBorder="1" applyAlignment="1">
      <alignment horizontal="right" vertical="center" indent="1"/>
    </xf>
    <xf numFmtId="0" fontId="10" fillId="3" borderId="10" xfId="34" applyFont="1" applyFill="1" applyBorder="1" applyAlignment="1">
      <alignment horizontal="left" vertical="center" wrapText="1" indent="1" readingOrder="1"/>
    </xf>
    <xf numFmtId="0" fontId="10" fillId="0" borderId="0" xfId="34" applyFont="1"/>
    <xf numFmtId="0" fontId="23" fillId="3" borderId="12" xfId="34" applyFont="1" applyFill="1" applyBorder="1" applyAlignment="1">
      <alignment horizontal="right" vertical="center" wrapText="1" indent="1" readingOrder="2"/>
    </xf>
    <xf numFmtId="0" fontId="23" fillId="0" borderId="9" xfId="34" applyFont="1" applyFill="1" applyBorder="1" applyAlignment="1">
      <alignment horizontal="right" vertical="center" wrapText="1" indent="1" readingOrder="2"/>
    </xf>
    <xf numFmtId="49" fontId="21" fillId="3" borderId="33" xfId="36" applyNumberFormat="1" applyFont="1" applyFill="1" applyBorder="1" applyAlignment="1">
      <alignment horizontal="center" vertical="center"/>
    </xf>
    <xf numFmtId="0" fontId="43" fillId="5" borderId="0" xfId="35" applyFont="1" applyFill="1" applyBorder="1" applyAlignment="1"/>
    <xf numFmtId="3" fontId="21" fillId="0" borderId="33" xfId="30" applyNumberFormat="1" applyFont="1" applyFill="1" applyBorder="1" applyAlignment="1">
      <alignment horizontal="right" vertical="center" indent="1"/>
    </xf>
    <xf numFmtId="0" fontId="0" fillId="0" borderId="0" xfId="29" applyFont="1" applyFill="1" applyAlignment="1">
      <alignment vertical="center" wrapText="1"/>
    </xf>
    <xf numFmtId="0" fontId="23" fillId="3" borderId="34" xfId="0" applyFont="1" applyFill="1" applyBorder="1" applyAlignment="1">
      <alignment horizontal="center" vertical="center" wrapText="1"/>
    </xf>
    <xf numFmtId="3" fontId="10" fillId="0" borderId="8" xfId="34" applyNumberFormat="1" applyFont="1" applyFill="1" applyBorder="1" applyAlignment="1">
      <alignment horizontal="left" vertical="center" wrapText="1" indent="1" readingOrder="1"/>
    </xf>
    <xf numFmtId="3" fontId="10" fillId="3" borderId="11" xfId="34" applyNumberFormat="1" applyFont="1" applyFill="1" applyBorder="1" applyAlignment="1">
      <alignment horizontal="left" vertical="center" wrapText="1" indent="1" readingOrder="1"/>
    </xf>
    <xf numFmtId="0" fontId="10" fillId="3" borderId="18" xfId="34" applyFont="1" applyFill="1" applyBorder="1" applyAlignment="1">
      <alignment horizontal="right" vertical="center" indent="1"/>
    </xf>
    <xf numFmtId="3" fontId="21" fillId="5" borderId="7" xfId="23" applyNumberFormat="1" applyFont="1" applyFill="1" applyBorder="1" applyAlignment="1">
      <alignment horizontal="right" vertical="center" indent="1"/>
    </xf>
    <xf numFmtId="0" fontId="21" fillId="0" borderId="8" xfId="29" applyFont="1" applyFill="1" applyBorder="1" applyAlignment="1">
      <alignment horizontal="right" vertical="center" indent="1"/>
    </xf>
    <xf numFmtId="0" fontId="10" fillId="0" borderId="0" xfId="24" applyFont="1" applyAlignment="1">
      <alignment vertical="center"/>
    </xf>
    <xf numFmtId="0" fontId="21" fillId="0" borderId="39" xfId="34" applyFont="1" applyFill="1" applyBorder="1" applyAlignment="1">
      <alignment horizontal="right" vertical="center" indent="1"/>
    </xf>
    <xf numFmtId="0" fontId="23" fillId="5" borderId="9" xfId="34" applyFont="1" applyFill="1" applyBorder="1" applyAlignment="1">
      <alignment horizontal="right" vertical="center" wrapText="1" indent="1" readingOrder="2"/>
    </xf>
    <xf numFmtId="3" fontId="10" fillId="5" borderId="8" xfId="36" applyNumberFormat="1" applyFont="1" applyFill="1" applyBorder="1" applyAlignment="1">
      <alignment horizontal="right" vertical="center" indent="1"/>
    </xf>
    <xf numFmtId="0" fontId="23" fillId="5" borderId="12" xfId="34" applyFont="1" applyFill="1" applyBorder="1" applyAlignment="1">
      <alignment horizontal="right" vertical="center" wrapText="1" indent="1" readingOrder="2"/>
    </xf>
    <xf numFmtId="3" fontId="10" fillId="5" borderId="11" xfId="36" applyNumberFormat="1" applyFont="1" applyFill="1" applyBorder="1" applyAlignment="1">
      <alignment horizontal="right" vertical="center" indent="1"/>
    </xf>
    <xf numFmtId="0" fontId="23" fillId="5" borderId="15" xfId="34" applyFont="1" applyFill="1" applyBorder="1" applyAlignment="1">
      <alignment horizontal="right" vertical="center" wrapText="1" indent="1" readingOrder="2"/>
    </xf>
    <xf numFmtId="3" fontId="10" fillId="5" borderId="14" xfId="36" applyNumberFormat="1" applyFont="1" applyFill="1" applyBorder="1" applyAlignment="1">
      <alignment horizontal="right" vertical="center" indent="1"/>
    </xf>
    <xf numFmtId="0" fontId="23" fillId="3" borderId="36" xfId="34" applyFont="1" applyFill="1" applyBorder="1" applyAlignment="1">
      <alignment horizontal="right" vertical="center" wrapText="1" indent="1" readingOrder="2"/>
    </xf>
    <xf numFmtId="3" fontId="10" fillId="3" borderId="25" xfId="36" applyNumberFormat="1" applyFont="1" applyFill="1" applyBorder="1" applyAlignment="1">
      <alignment horizontal="right" vertical="center" indent="1"/>
    </xf>
    <xf numFmtId="0" fontId="22" fillId="4" borderId="0" xfId="34" applyFont="1" applyFill="1" applyAlignment="1">
      <alignment vertical="center" readingOrder="2"/>
    </xf>
    <xf numFmtId="0" fontId="23" fillId="4" borderId="16" xfId="34" applyFont="1" applyFill="1" applyBorder="1" applyAlignment="1">
      <alignment vertical="center" wrapText="1"/>
    </xf>
    <xf numFmtId="0" fontId="23" fillId="4" borderId="0" xfId="34" applyFont="1" applyFill="1" applyBorder="1" applyAlignment="1">
      <alignment horizontal="center" vertical="center" wrapText="1"/>
    </xf>
    <xf numFmtId="0" fontId="21" fillId="4" borderId="0" xfId="34" applyFont="1" applyFill="1" applyBorder="1" applyAlignment="1">
      <alignment vertical="center" wrapText="1"/>
    </xf>
    <xf numFmtId="3" fontId="10" fillId="0" borderId="7" xfId="36" applyNumberFormat="1" applyFont="1" applyFill="1" applyBorder="1" applyAlignment="1">
      <alignment horizontal="right" vertical="center" indent="1"/>
    </xf>
    <xf numFmtId="0" fontId="10" fillId="0" borderId="7" xfId="34" applyFont="1" applyFill="1" applyBorder="1" applyAlignment="1">
      <alignment horizontal="left" vertical="center" wrapText="1" indent="1" readingOrder="1"/>
    </xf>
    <xf numFmtId="3" fontId="10" fillId="3" borderId="10" xfId="36" applyNumberFormat="1" applyFont="1" applyFill="1" applyBorder="1" applyAlignment="1">
      <alignment horizontal="right" vertical="center" indent="1"/>
    </xf>
    <xf numFmtId="0" fontId="21" fillId="0" borderId="0" xfId="34" applyFont="1"/>
    <xf numFmtId="0" fontId="10" fillId="0" borderId="0" xfId="34" applyFont="1" applyFill="1"/>
    <xf numFmtId="0" fontId="0" fillId="3" borderId="10" xfId="34" applyFont="1" applyFill="1" applyBorder="1" applyAlignment="1">
      <alignment horizontal="left" vertical="center" wrapText="1" indent="1" readingOrder="1"/>
    </xf>
    <xf numFmtId="3" fontId="21" fillId="5" borderId="51" xfId="36" applyNumberFormat="1" applyFont="1" applyFill="1" applyBorder="1" applyAlignment="1">
      <alignment horizontal="right" vertical="center" indent="1"/>
    </xf>
    <xf numFmtId="0" fontId="0" fillId="3" borderId="10" xfId="25" applyFont="1" applyFill="1" applyBorder="1" applyAlignment="1">
      <alignment horizontal="left" vertical="center" wrapText="1" indent="1"/>
    </xf>
    <xf numFmtId="0" fontId="23" fillId="3" borderId="33" xfId="34" applyFont="1" applyFill="1" applyBorder="1" applyAlignment="1">
      <alignment horizontal="center" vertical="center" wrapText="1"/>
    </xf>
    <xf numFmtId="0" fontId="0" fillId="3" borderId="10" xfId="25" applyFont="1" applyFill="1" applyBorder="1" applyAlignment="1">
      <alignment horizontal="left" vertical="center" wrapText="1" indent="1" readingOrder="1"/>
    </xf>
    <xf numFmtId="49" fontId="23" fillId="3" borderId="15" xfId="0" applyNumberFormat="1" applyFont="1" applyFill="1" applyBorder="1" applyAlignment="1">
      <alignment horizontal="right" vertical="center" wrapText="1" indent="1" readingOrder="2"/>
    </xf>
    <xf numFmtId="49" fontId="23" fillId="5" borderId="43" xfId="0" applyNumberFormat="1" applyFont="1" applyFill="1" applyBorder="1" applyAlignment="1">
      <alignment horizontal="right" vertical="center" wrapText="1" indent="1" readingOrder="2"/>
    </xf>
    <xf numFmtId="0" fontId="26" fillId="3" borderId="58" xfId="0" applyFont="1" applyFill="1" applyBorder="1" applyAlignment="1">
      <alignment horizontal="center" vertical="center" wrapText="1"/>
    </xf>
    <xf numFmtId="0" fontId="45" fillId="0" borderId="0" xfId="24" applyFont="1" applyAlignment="1">
      <alignment vertical="center"/>
    </xf>
    <xf numFmtId="0" fontId="47" fillId="0" borderId="0" xfId="24" applyFont="1" applyAlignment="1">
      <alignment vertical="top"/>
    </xf>
    <xf numFmtId="0" fontId="46" fillId="0" borderId="0" xfId="24" applyFont="1" applyAlignment="1">
      <alignment horizontal="right" vertical="top" wrapText="1" indent="1"/>
    </xf>
    <xf numFmtId="0" fontId="26" fillId="3" borderId="24" xfId="0" applyFont="1" applyFill="1" applyBorder="1" applyAlignment="1">
      <alignment horizontal="center" vertical="center" wrapText="1"/>
    </xf>
    <xf numFmtId="3" fontId="21" fillId="5" borderId="42" xfId="23" applyNumberFormat="1" applyFont="1" applyFill="1" applyBorder="1" applyAlignment="1">
      <alignment horizontal="right" vertical="center" indent="1"/>
    </xf>
    <xf numFmtId="0" fontId="21" fillId="5" borderId="41" xfId="0" applyFont="1" applyFill="1" applyBorder="1" applyAlignment="1">
      <alignment horizontal="left" vertical="center" wrapText="1" indent="1" readingOrder="1"/>
    </xf>
    <xf numFmtId="0" fontId="0" fillId="5" borderId="7" xfId="0" applyFont="1" applyFill="1" applyBorder="1" applyAlignment="1">
      <alignment horizontal="left" vertical="center" wrapText="1" indent="1" readingOrder="1"/>
    </xf>
    <xf numFmtId="0" fontId="10" fillId="0" borderId="0" xfId="24" applyFont="1" applyBorder="1" applyAlignment="1">
      <alignment horizontal="left" vertical="top" wrapText="1" indent="1"/>
    </xf>
    <xf numFmtId="0" fontId="26" fillId="0" borderId="0" xfId="34" applyFont="1" applyAlignment="1">
      <alignment wrapText="1"/>
    </xf>
    <xf numFmtId="0" fontId="0" fillId="0" borderId="0" xfId="24" applyFont="1" applyAlignment="1">
      <alignment horizontal="left" vertical="top" wrapText="1" indent="1"/>
    </xf>
    <xf numFmtId="3" fontId="10" fillId="3" borderId="37" xfId="36" applyNumberFormat="1" applyFont="1" applyFill="1" applyBorder="1" applyAlignment="1">
      <alignment horizontal="right" vertical="center" indent="1"/>
    </xf>
    <xf numFmtId="0" fontId="10" fillId="3" borderId="37" xfId="34" applyFont="1" applyFill="1" applyBorder="1" applyAlignment="1">
      <alignment horizontal="left" vertical="center" wrapText="1" indent="1" readingOrder="1"/>
    </xf>
    <xf numFmtId="0" fontId="23" fillId="5" borderId="79" xfId="34" applyFont="1" applyFill="1" applyBorder="1" applyAlignment="1">
      <alignment horizontal="center" vertical="center" wrapText="1" readingOrder="2"/>
    </xf>
    <xf numFmtId="0" fontId="21" fillId="5" borderId="80" xfId="34" applyFont="1" applyFill="1" applyBorder="1" applyAlignment="1">
      <alignment horizontal="center" vertical="center" wrapText="1" readingOrder="1"/>
    </xf>
    <xf numFmtId="0" fontId="21" fillId="0" borderId="41" xfId="30" applyFont="1" applyFill="1" applyBorder="1" applyAlignment="1">
      <alignment horizontal="center" vertical="center"/>
    </xf>
    <xf numFmtId="0" fontId="21" fillId="0" borderId="34" xfId="30" applyFont="1" applyFill="1" applyBorder="1" applyAlignment="1">
      <alignment horizontal="center" vertical="center" readingOrder="1"/>
    </xf>
    <xf numFmtId="0" fontId="23" fillId="5" borderId="0" xfId="25" applyFont="1" applyFill="1" applyBorder="1" applyAlignment="1">
      <alignment vertical="center" wrapText="1"/>
    </xf>
    <xf numFmtId="0" fontId="10" fillId="5" borderId="0" xfId="25" applyFont="1" applyFill="1"/>
    <xf numFmtId="0" fontId="21" fillId="5" borderId="0" xfId="25" applyFont="1" applyFill="1" applyBorder="1" applyAlignment="1">
      <alignment vertical="center" wrapText="1"/>
    </xf>
    <xf numFmtId="0" fontId="23" fillId="4" borderId="84" xfId="25" applyFont="1" applyFill="1" applyBorder="1" applyAlignment="1">
      <alignment vertical="center" wrapText="1"/>
    </xf>
    <xf numFmtId="0" fontId="23" fillId="4" borderId="85" xfId="25" applyFont="1" applyFill="1" applyBorder="1" applyAlignment="1">
      <alignment vertical="center" wrapText="1"/>
    </xf>
    <xf numFmtId="0" fontId="23" fillId="5" borderId="0" xfId="34" applyFont="1" applyFill="1" applyBorder="1" applyAlignment="1">
      <alignment horizontal="right" vertical="center" wrapText="1"/>
    </xf>
    <xf numFmtId="0" fontId="23" fillId="5" borderId="0" xfId="34" applyFont="1" applyFill="1" applyBorder="1" applyAlignment="1">
      <alignment horizontal="center" wrapText="1"/>
    </xf>
    <xf numFmtId="3" fontId="10" fillId="5" borderId="18" xfId="37" applyNumberFormat="1" applyFont="1" applyFill="1" applyBorder="1" applyAlignment="1">
      <alignment horizontal="right" vertical="center" indent="1"/>
    </xf>
    <xf numFmtId="3" fontId="10" fillId="0" borderId="8" xfId="31" applyNumberFormat="1" applyFont="1" applyFill="1" applyBorder="1" applyAlignment="1">
      <alignment horizontal="right" vertical="center" indent="1"/>
    </xf>
    <xf numFmtId="3" fontId="10" fillId="3" borderId="11" xfId="31" applyNumberFormat="1" applyFont="1" applyFill="1" applyBorder="1" applyAlignment="1">
      <alignment horizontal="right" vertical="center" indent="1"/>
    </xf>
    <xf numFmtId="3" fontId="10" fillId="3" borderId="14" xfId="31" applyNumberFormat="1" applyFont="1" applyFill="1" applyBorder="1" applyAlignment="1">
      <alignment horizontal="right" vertical="center" indent="1"/>
    </xf>
    <xf numFmtId="0" fontId="13" fillId="0" borderId="0" xfId="16" applyFont="1" applyFill="1" applyBorder="1" applyAlignment="1">
      <alignment horizontal="center" vertical="center" wrapText="1" readingOrder="2"/>
    </xf>
    <xf numFmtId="0" fontId="21" fillId="3" borderId="33" xfId="29" applyFont="1" applyFill="1" applyBorder="1" applyAlignment="1">
      <alignment horizontal="center" vertical="center" wrapText="1"/>
    </xf>
    <xf numFmtId="0" fontId="21" fillId="3" borderId="33" xfId="25" applyFont="1" applyFill="1" applyBorder="1" applyAlignment="1">
      <alignment horizontal="center" vertical="center" wrapText="1"/>
    </xf>
    <xf numFmtId="0" fontId="21" fillId="0" borderId="8" xfId="19" applyFont="1" applyFill="1" applyBorder="1" applyAlignment="1">
      <alignment horizontal="right" vertical="center" indent="1" readingOrder="1"/>
    </xf>
    <xf numFmtId="0" fontId="21" fillId="3" borderId="8" xfId="19" applyFont="1" applyFill="1" applyBorder="1" applyAlignment="1">
      <alignment horizontal="right" vertical="center" indent="1" readingOrder="1"/>
    </xf>
    <xf numFmtId="0" fontId="21" fillId="3" borderId="8" xfId="29" applyFont="1" applyFill="1" applyBorder="1" applyAlignment="1">
      <alignment horizontal="right" vertical="center" indent="1"/>
    </xf>
    <xf numFmtId="0" fontId="21" fillId="3" borderId="25" xfId="19" applyFont="1" applyFill="1" applyBorder="1" applyAlignment="1">
      <alignment horizontal="right" vertical="center" indent="1" readingOrder="1"/>
    </xf>
    <xf numFmtId="0" fontId="21" fillId="3" borderId="25" xfId="29" applyFont="1" applyFill="1" applyBorder="1" applyAlignment="1">
      <alignment horizontal="right" vertical="center" indent="1"/>
    </xf>
    <xf numFmtId="0" fontId="13" fillId="0" borderId="43" xfId="16" applyFont="1" applyFill="1" applyBorder="1" applyAlignment="1">
      <alignment horizontal="center" vertical="center" wrapText="1" readingOrder="2"/>
    </xf>
    <xf numFmtId="0" fontId="21" fillId="0" borderId="42" xfId="19" applyFont="1" applyFill="1" applyBorder="1" applyAlignment="1">
      <alignment horizontal="right" vertical="center" indent="1" readingOrder="1"/>
    </xf>
    <xf numFmtId="0" fontId="0" fillId="0" borderId="41" xfId="16" applyFont="1" applyFill="1" applyBorder="1" applyAlignment="1">
      <alignment horizontal="center" vertical="center" wrapText="1" readingOrder="1"/>
    </xf>
    <xf numFmtId="0" fontId="0" fillId="0" borderId="0" xfId="34" applyFont="1" applyAlignment="1">
      <alignment horizontal="left" vertical="top" wrapText="1" indent="1"/>
    </xf>
    <xf numFmtId="0" fontId="23" fillId="3" borderId="15" xfId="34" applyFont="1" applyFill="1" applyBorder="1" applyAlignment="1">
      <alignment horizontal="right" vertical="center" wrapText="1" indent="1" readingOrder="2"/>
    </xf>
    <xf numFmtId="3" fontId="10" fillId="3" borderId="14" xfId="36" applyNumberFormat="1" applyFont="1" applyFill="1" applyBorder="1" applyAlignment="1">
      <alignment horizontal="right" vertical="center" indent="1"/>
    </xf>
    <xf numFmtId="3" fontId="10" fillId="3" borderId="13" xfId="36" applyNumberFormat="1" applyFont="1" applyFill="1" applyBorder="1" applyAlignment="1">
      <alignment horizontal="right" vertical="center" indent="1"/>
    </xf>
    <xf numFmtId="0" fontId="0" fillId="0" borderId="7" xfId="34" applyFont="1" applyFill="1" applyBorder="1" applyAlignment="1">
      <alignment horizontal="left" vertical="center" wrapText="1" indent="1" readingOrder="1"/>
    </xf>
    <xf numFmtId="3" fontId="21" fillId="3" borderId="42" xfId="34" applyNumberFormat="1" applyFont="1" applyFill="1" applyBorder="1" applyAlignment="1">
      <alignment horizontal="left" vertical="center" wrapText="1" indent="1" readingOrder="1"/>
    </xf>
    <xf numFmtId="0" fontId="14" fillId="3" borderId="86" xfId="34" applyFont="1" applyFill="1" applyBorder="1" applyAlignment="1">
      <alignment horizontal="left" vertical="center" wrapText="1" indent="1" readingOrder="2"/>
    </xf>
    <xf numFmtId="0" fontId="0" fillId="0" borderId="7" xfId="20" applyFont="1" applyFill="1" applyBorder="1" applyAlignment="1">
      <alignment horizontal="left" vertical="center" wrapText="1" indent="1" readingOrder="1"/>
    </xf>
    <xf numFmtId="0" fontId="0" fillId="3" borderId="10" xfId="20" applyFont="1" applyFill="1" applyBorder="1" applyAlignment="1">
      <alignment horizontal="left" vertical="center" wrapText="1" indent="1" readingOrder="1"/>
    </xf>
    <xf numFmtId="0" fontId="0" fillId="0" borderId="10" xfId="20" applyFont="1" applyFill="1" applyBorder="1" applyAlignment="1">
      <alignment horizontal="left" vertical="center" wrapText="1" indent="1" readingOrder="1"/>
    </xf>
    <xf numFmtId="0" fontId="49" fillId="9" borderId="0" xfId="0" applyFont="1" applyFill="1" applyAlignment="1">
      <alignment horizontal="left" vertical="center" wrapText="1"/>
    </xf>
    <xf numFmtId="0" fontId="0" fillId="3" borderId="13" xfId="20" applyFont="1" applyFill="1" applyBorder="1" applyAlignment="1">
      <alignment horizontal="left" vertical="center" wrapText="1" indent="1" readingOrder="1"/>
    </xf>
    <xf numFmtId="0" fontId="10" fillId="0" borderId="0" xfId="24" applyFont="1" applyBorder="1" applyAlignment="1">
      <alignment horizontal="left" vertical="center" wrapText="1" indent="3"/>
    </xf>
    <xf numFmtId="0" fontId="21" fillId="0" borderId="0" xfId="24" applyFont="1" applyBorder="1" applyAlignment="1">
      <alignment horizontal="left" vertical="center" wrapText="1" indent="1"/>
    </xf>
    <xf numFmtId="0" fontId="10" fillId="0" borderId="39" xfId="34" applyFont="1" applyFill="1" applyBorder="1" applyAlignment="1">
      <alignment horizontal="right" vertical="center" indent="1"/>
    </xf>
    <xf numFmtId="0" fontId="23" fillId="3" borderId="32" xfId="25" applyFont="1" applyFill="1" applyBorder="1" applyAlignment="1">
      <alignment horizontal="center" vertical="center" wrapText="1"/>
    </xf>
    <xf numFmtId="3" fontId="10" fillId="5" borderId="11" xfId="37" applyNumberFormat="1" applyFont="1" applyFill="1" applyBorder="1" applyAlignment="1">
      <alignment horizontal="right" vertical="center" indent="1"/>
    </xf>
    <xf numFmtId="3" fontId="21" fillId="5" borderId="11" xfId="37" applyNumberFormat="1" applyFont="1" applyFill="1" applyBorder="1" applyAlignment="1">
      <alignment horizontal="right" vertical="center" indent="1"/>
    </xf>
    <xf numFmtId="0" fontId="21" fillId="3" borderId="17" xfId="25" applyFont="1" applyFill="1" applyBorder="1" applyAlignment="1">
      <alignment horizontal="center" vertical="center" wrapText="1" readingOrder="1"/>
    </xf>
    <xf numFmtId="0" fontId="21" fillId="3" borderId="17" xfId="34" applyFont="1" applyFill="1" applyBorder="1" applyAlignment="1">
      <alignment horizontal="center" vertical="center" wrapText="1" readingOrder="1"/>
    </xf>
    <xf numFmtId="0" fontId="21" fillId="5" borderId="17" xfId="25" applyFont="1" applyFill="1" applyBorder="1" applyAlignment="1">
      <alignment horizontal="center" vertical="center" wrapText="1" readingOrder="1"/>
    </xf>
    <xf numFmtId="0" fontId="21" fillId="3" borderId="83" xfId="25" applyFont="1" applyFill="1" applyBorder="1" applyAlignment="1">
      <alignment horizontal="center" wrapText="1"/>
    </xf>
    <xf numFmtId="0" fontId="10" fillId="0" borderId="8" xfId="29" applyFont="1" applyFill="1" applyBorder="1" applyAlignment="1">
      <alignment horizontal="right" vertical="center" indent="1"/>
    </xf>
    <xf numFmtId="0" fontId="10" fillId="3" borderId="8" xfId="29" applyFont="1" applyFill="1" applyBorder="1" applyAlignment="1">
      <alignment horizontal="right" vertical="center" indent="1"/>
    </xf>
    <xf numFmtId="0" fontId="10" fillId="3" borderId="25" xfId="29" applyFont="1" applyFill="1" applyBorder="1" applyAlignment="1">
      <alignment horizontal="right" vertical="center" indent="1"/>
    </xf>
    <xf numFmtId="0" fontId="0" fillId="5" borderId="10" xfId="20" applyFont="1" applyFill="1" applyBorder="1" applyAlignment="1">
      <alignment horizontal="left" vertical="center" wrapText="1" indent="1" readingOrder="1"/>
    </xf>
    <xf numFmtId="3" fontId="10" fillId="3" borderId="13" xfId="0" applyNumberFormat="1" applyFont="1" applyFill="1" applyBorder="1" applyAlignment="1">
      <alignment horizontal="left" vertical="center" wrapText="1" indent="1" readingOrder="1"/>
    </xf>
    <xf numFmtId="0" fontId="23" fillId="5" borderId="79" xfId="0" applyFont="1" applyFill="1" applyBorder="1" applyAlignment="1">
      <alignment horizontal="right" vertical="center" wrapText="1" indent="1" readingOrder="2"/>
    </xf>
    <xf numFmtId="3" fontId="21" fillId="5" borderId="51" xfId="23" applyNumberFormat="1" applyFont="1" applyFill="1" applyBorder="1" applyAlignment="1">
      <alignment horizontal="right" vertical="center" indent="1"/>
    </xf>
    <xf numFmtId="0" fontId="21" fillId="5" borderId="80" xfId="0" applyFont="1" applyFill="1" applyBorder="1" applyAlignment="1">
      <alignment horizontal="left" vertical="center" wrapText="1" indent="1" readingOrder="1"/>
    </xf>
    <xf numFmtId="0" fontId="23" fillId="4" borderId="0" xfId="0" applyFont="1" applyFill="1" applyBorder="1" applyAlignment="1">
      <alignment horizontal="center" vertical="center" wrapText="1"/>
    </xf>
    <xf numFmtId="0" fontId="23" fillId="5" borderId="36" xfId="0" applyFont="1" applyFill="1" applyBorder="1" applyAlignment="1">
      <alignment horizontal="right" vertical="center" wrapText="1" indent="1" readingOrder="2"/>
    </xf>
    <xf numFmtId="0" fontId="0" fillId="5" borderId="37" xfId="0" applyFill="1" applyBorder="1" applyAlignment="1">
      <alignment horizontal="left" vertical="center" wrapText="1" indent="1" readingOrder="1"/>
    </xf>
    <xf numFmtId="0" fontId="23" fillId="3" borderId="32" xfId="0" applyFont="1" applyFill="1" applyBorder="1" applyAlignment="1">
      <alignment horizontal="right" vertical="center" wrapText="1" indent="1" readingOrder="2"/>
    </xf>
    <xf numFmtId="3" fontId="21" fillId="3" borderId="33" xfId="23" applyNumberFormat="1" applyFont="1" applyFill="1" applyBorder="1" applyAlignment="1">
      <alignment horizontal="right" vertical="center" indent="1"/>
    </xf>
    <xf numFmtId="0" fontId="21" fillId="3" borderId="34" xfId="0" applyFont="1" applyFill="1" applyBorder="1" applyAlignment="1">
      <alignment horizontal="left" vertical="center" wrapText="1" indent="1" readingOrder="1"/>
    </xf>
    <xf numFmtId="3" fontId="10" fillId="0" borderId="0" xfId="0" applyNumberFormat="1" applyFont="1"/>
    <xf numFmtId="0" fontId="21" fillId="3" borderId="77" xfId="34" applyFont="1" applyFill="1" applyBorder="1" applyAlignment="1">
      <alignment horizontal="left" vertical="center" wrapText="1" indent="1"/>
    </xf>
    <xf numFmtId="0" fontId="21" fillId="5" borderId="11" xfId="19" applyFont="1" applyFill="1" applyBorder="1" applyAlignment="1">
      <alignment horizontal="right" vertical="center" indent="1"/>
    </xf>
    <xf numFmtId="0" fontId="21" fillId="5" borderId="14" xfId="19" applyFont="1" applyFill="1" applyBorder="1" applyAlignment="1">
      <alignment horizontal="right" vertical="center" indent="1"/>
    </xf>
    <xf numFmtId="3" fontId="10" fillId="3" borderId="11" xfId="23" applyNumberFormat="1" applyFont="1" applyFill="1" applyBorder="1" applyAlignment="1">
      <alignment horizontal="right" vertical="center" indent="1"/>
    </xf>
    <xf numFmtId="0" fontId="50" fillId="0" borderId="0" xfId="24" applyFont="1" applyAlignment="1">
      <alignment horizontal="center" vertical="center"/>
    </xf>
    <xf numFmtId="0" fontId="51" fillId="0" borderId="0" xfId="24" applyFont="1" applyAlignment="1">
      <alignment horizontal="right" vertical="top" wrapText="1" indent="1" readingOrder="2"/>
    </xf>
    <xf numFmtId="0" fontId="52" fillId="0" borderId="0" xfId="24" applyFont="1" applyAlignment="1">
      <alignment horizontal="center" vertical="center" wrapText="1"/>
    </xf>
    <xf numFmtId="0" fontId="23" fillId="5" borderId="0" xfId="34" applyFont="1" applyFill="1" applyBorder="1" applyAlignment="1">
      <alignment horizontal="center" wrapText="1"/>
    </xf>
    <xf numFmtId="0" fontId="21" fillId="3" borderId="42" xfId="7" applyFont="1" applyFill="1" applyBorder="1" applyAlignment="1">
      <alignment horizontal="center" vertical="center" wrapText="1"/>
    </xf>
    <xf numFmtId="0" fontId="23" fillId="3" borderId="32" xfId="34" applyFont="1" applyFill="1" applyBorder="1" applyAlignment="1">
      <alignment horizontal="center" vertical="center" wrapText="1" readingOrder="2"/>
    </xf>
    <xf numFmtId="3" fontId="21" fillId="3" borderId="33" xfId="36" applyNumberFormat="1" applyFont="1" applyFill="1" applyBorder="1" applyAlignment="1">
      <alignment horizontal="right" vertical="center" indent="1"/>
    </xf>
    <xf numFmtId="0" fontId="21" fillId="3" borderId="34" xfId="34" applyFont="1" applyFill="1" applyBorder="1" applyAlignment="1">
      <alignment horizontal="center" vertical="center" wrapText="1" readingOrder="1"/>
    </xf>
    <xf numFmtId="3" fontId="10" fillId="5" borderId="8" xfId="37" applyNumberFormat="1" applyFont="1" applyFill="1" applyBorder="1" applyAlignment="1">
      <alignment horizontal="right" vertical="center" indent="1"/>
    </xf>
    <xf numFmtId="3" fontId="21" fillId="5" borderId="8" xfId="37" applyNumberFormat="1" applyFont="1" applyFill="1" applyBorder="1" applyAlignment="1">
      <alignment horizontal="right" vertical="center" indent="1"/>
    </xf>
    <xf numFmtId="3" fontId="10" fillId="3" borderId="11" xfId="37" applyNumberFormat="1" applyFont="1" applyFill="1" applyBorder="1" applyAlignment="1">
      <alignment horizontal="right" vertical="center" indent="1"/>
    </xf>
    <xf numFmtId="3" fontId="21" fillId="3" borderId="11" xfId="37" applyNumberFormat="1" applyFont="1" applyFill="1" applyBorder="1" applyAlignment="1">
      <alignment horizontal="right" vertical="center" indent="1"/>
    </xf>
    <xf numFmtId="3" fontId="10" fillId="5" borderId="25" xfId="37" applyNumberFormat="1" applyFont="1" applyFill="1" applyBorder="1" applyAlignment="1">
      <alignment horizontal="right" vertical="center" indent="1"/>
    </xf>
    <xf numFmtId="0" fontId="23" fillId="5" borderId="65" xfId="34" applyFont="1" applyFill="1" applyBorder="1" applyAlignment="1">
      <alignment horizontal="center" vertical="center" wrapText="1" readingOrder="2"/>
    </xf>
    <xf numFmtId="3" fontId="10" fillId="5" borderId="24" xfId="37" applyNumberFormat="1" applyFont="1" applyFill="1" applyBorder="1" applyAlignment="1">
      <alignment horizontal="right" vertical="center" indent="1"/>
    </xf>
    <xf numFmtId="3" fontId="21" fillId="5" borderId="24" xfId="37" applyNumberFormat="1" applyFont="1" applyFill="1" applyBorder="1" applyAlignment="1">
      <alignment horizontal="right" vertical="center" indent="1"/>
    </xf>
    <xf numFmtId="0" fontId="21" fillId="5" borderId="67" xfId="34" applyFont="1" applyFill="1" applyBorder="1" applyAlignment="1">
      <alignment horizontal="center" vertical="center" wrapText="1"/>
    </xf>
    <xf numFmtId="0" fontId="23" fillId="3" borderId="19" xfId="34" applyFont="1" applyFill="1" applyBorder="1" applyAlignment="1">
      <alignment horizontal="center" vertical="center" wrapText="1" readingOrder="2"/>
    </xf>
    <xf numFmtId="3" fontId="10" fillId="3" borderId="18" xfId="37" applyNumberFormat="1" applyFont="1" applyFill="1" applyBorder="1" applyAlignment="1">
      <alignment horizontal="right" vertical="center" indent="1"/>
    </xf>
    <xf numFmtId="3" fontId="21" fillId="3" borderId="18" xfId="37" applyNumberFormat="1" applyFont="1" applyFill="1" applyBorder="1" applyAlignment="1">
      <alignment horizontal="right" vertical="center" indent="1"/>
    </xf>
    <xf numFmtId="0" fontId="21" fillId="3" borderId="17" xfId="34" applyFont="1" applyFill="1" applyBorder="1" applyAlignment="1">
      <alignment horizontal="center" vertical="center" wrapText="1"/>
    </xf>
    <xf numFmtId="0" fontId="23" fillId="5" borderId="19" xfId="34" applyFont="1" applyFill="1" applyBorder="1" applyAlignment="1">
      <alignment horizontal="center" vertical="center" wrapText="1" readingOrder="2"/>
    </xf>
    <xf numFmtId="3" fontId="21" fillId="5" borderId="18" xfId="37" applyNumberFormat="1" applyFont="1" applyFill="1" applyBorder="1" applyAlignment="1">
      <alignment horizontal="right" vertical="center" indent="1"/>
    </xf>
    <xf numFmtId="0" fontId="21" fillId="5" borderId="17" xfId="34" applyFont="1" applyFill="1" applyBorder="1" applyAlignment="1">
      <alignment horizontal="center" vertical="center" wrapText="1"/>
    </xf>
    <xf numFmtId="0" fontId="23" fillId="4" borderId="0" xfId="34" applyFont="1" applyFill="1" applyBorder="1" applyAlignment="1">
      <alignment vertical="center" wrapText="1"/>
    </xf>
    <xf numFmtId="0" fontId="10" fillId="0" borderId="16" xfId="34" applyFont="1" applyBorder="1"/>
    <xf numFmtId="0" fontId="10" fillId="0" borderId="23" xfId="34" applyFont="1" applyFill="1" applyBorder="1"/>
    <xf numFmtId="0" fontId="23" fillId="3" borderId="32" xfId="34" applyFont="1" applyFill="1" applyBorder="1" applyAlignment="1">
      <alignment horizontal="center" vertical="center" wrapText="1"/>
    </xf>
    <xf numFmtId="0" fontId="23" fillId="3" borderId="33" xfId="34" applyFont="1" applyFill="1" applyBorder="1" applyAlignment="1">
      <alignment horizontal="center" vertical="center" wrapText="1" readingOrder="2"/>
    </xf>
    <xf numFmtId="0" fontId="21" fillId="3" borderId="34" xfId="34" applyFont="1" applyFill="1" applyBorder="1" applyAlignment="1">
      <alignment horizontal="center" vertical="center"/>
    </xf>
    <xf numFmtId="3" fontId="4" fillId="5" borderId="8" xfId="37" applyNumberFormat="1" applyFont="1" applyFill="1" applyBorder="1" applyAlignment="1">
      <alignment horizontal="right" vertical="center" indent="1"/>
    </xf>
    <xf numFmtId="3" fontId="10" fillId="3" borderId="14" xfId="37" applyNumberFormat="1" applyFont="1" applyFill="1" applyBorder="1" applyAlignment="1">
      <alignment horizontal="right" vertical="center" indent="1"/>
    </xf>
    <xf numFmtId="0" fontId="21" fillId="5" borderId="67" xfId="34" applyFont="1" applyFill="1" applyBorder="1" applyAlignment="1">
      <alignment horizontal="center" vertical="center" wrapText="1" readingOrder="1"/>
    </xf>
    <xf numFmtId="0" fontId="21" fillId="5" borderId="17" xfId="34" applyFont="1" applyFill="1" applyBorder="1" applyAlignment="1">
      <alignment horizontal="center" vertical="center" wrapText="1" readingOrder="1"/>
    </xf>
    <xf numFmtId="0" fontId="13" fillId="5" borderId="9" xfId="34" applyFont="1" applyFill="1" applyBorder="1" applyAlignment="1">
      <alignment horizontal="center" vertical="center" wrapText="1" readingOrder="2"/>
    </xf>
    <xf numFmtId="0" fontId="21" fillId="5" borderId="7" xfId="34" applyFont="1" applyFill="1" applyBorder="1" applyAlignment="1">
      <alignment horizontal="center" vertical="center" wrapText="1" readingOrder="1"/>
    </xf>
    <xf numFmtId="0" fontId="13" fillId="3" borderId="12" xfId="34" applyFont="1" applyFill="1" applyBorder="1" applyAlignment="1">
      <alignment horizontal="center" vertical="center" wrapText="1" readingOrder="2"/>
    </xf>
    <xf numFmtId="0" fontId="21" fillId="3" borderId="10" xfId="34" applyFont="1" applyFill="1" applyBorder="1" applyAlignment="1">
      <alignment horizontal="center" vertical="center" wrapText="1" readingOrder="1"/>
    </xf>
    <xf numFmtId="0" fontId="13" fillId="3" borderId="19" xfId="34" applyFont="1" applyFill="1" applyBorder="1" applyAlignment="1">
      <alignment horizontal="center" vertical="center" wrapText="1" readingOrder="2"/>
    </xf>
    <xf numFmtId="0" fontId="13" fillId="5" borderId="19" xfId="34" applyFont="1" applyFill="1" applyBorder="1" applyAlignment="1">
      <alignment horizontal="center" vertical="center" wrapText="1" readingOrder="2"/>
    </xf>
    <xf numFmtId="3" fontId="0" fillId="3" borderId="11" xfId="0" applyNumberFormat="1" applyFont="1" applyFill="1" applyBorder="1" applyAlignment="1">
      <alignment horizontal="right" vertical="center" indent="1" readingOrder="1"/>
    </xf>
    <xf numFmtId="3" fontId="21" fillId="3" borderId="11" xfId="0" applyNumberFormat="1" applyFont="1" applyFill="1" applyBorder="1" applyAlignment="1">
      <alignment horizontal="right" vertical="center" indent="1" readingOrder="1"/>
    </xf>
    <xf numFmtId="3" fontId="10" fillId="5" borderId="18" xfId="34" applyNumberFormat="1" applyFont="1" applyFill="1" applyBorder="1" applyAlignment="1">
      <alignment horizontal="right" vertical="center" indent="1" readingOrder="1"/>
    </xf>
    <xf numFmtId="3" fontId="21" fillId="5" borderId="18" xfId="0" applyNumberFormat="1" applyFont="1" applyFill="1" applyBorder="1" applyAlignment="1">
      <alignment horizontal="right" vertical="center" indent="1" readingOrder="1"/>
    </xf>
    <xf numFmtId="3" fontId="10" fillId="0" borderId="7" xfId="31" applyNumberFormat="1" applyFont="1" applyFill="1" applyBorder="1" applyAlignment="1">
      <alignment horizontal="right" vertical="center" indent="1"/>
    </xf>
    <xf numFmtId="3" fontId="10" fillId="3" borderId="10" xfId="31" applyNumberFormat="1" applyFont="1" applyFill="1" applyBorder="1" applyAlignment="1">
      <alignment horizontal="right" vertical="center" indent="1"/>
    </xf>
    <xf numFmtId="3" fontId="10" fillId="3" borderId="13" xfId="31" applyNumberFormat="1" applyFont="1" applyFill="1" applyBorder="1" applyAlignment="1">
      <alignment horizontal="right" vertical="center" indent="1"/>
    </xf>
    <xf numFmtId="3" fontId="21" fillId="0" borderId="34" xfId="30" applyNumberFormat="1" applyFont="1" applyFill="1" applyBorder="1" applyAlignment="1">
      <alignment horizontal="right" vertical="center" indent="1"/>
    </xf>
    <xf numFmtId="0" fontId="13" fillId="3" borderId="19" xfId="16" applyFont="1" applyFill="1" applyBorder="1" applyAlignment="1">
      <alignment horizontal="center" vertical="center" wrapText="1" readingOrder="2"/>
    </xf>
    <xf numFmtId="0" fontId="10" fillId="3" borderId="18" xfId="19" applyFont="1" applyFill="1" applyBorder="1" applyAlignment="1">
      <alignment horizontal="right" vertical="center" indent="1"/>
    </xf>
    <xf numFmtId="0" fontId="21" fillId="3" borderId="18" xfId="29" applyFont="1" applyFill="1" applyBorder="1" applyAlignment="1">
      <alignment horizontal="right" vertical="center" indent="1"/>
    </xf>
    <xf numFmtId="0" fontId="21" fillId="3" borderId="17" xfId="16" applyFont="1" applyFill="1" applyBorder="1" applyAlignment="1">
      <alignment horizontal="center" vertical="center" wrapText="1" readingOrder="1"/>
    </xf>
    <xf numFmtId="0" fontId="13" fillId="5" borderId="19" xfId="16" applyFont="1" applyFill="1" applyBorder="1" applyAlignment="1">
      <alignment horizontal="center" vertical="center" wrapText="1" readingOrder="2"/>
    </xf>
    <xf numFmtId="0" fontId="10" fillId="5" borderId="18" xfId="16" applyFont="1" applyFill="1" applyBorder="1" applyAlignment="1">
      <alignment horizontal="left" vertical="center" wrapText="1" indent="1" readingOrder="1"/>
    </xf>
    <xf numFmtId="0" fontId="21" fillId="5" borderId="18" xfId="16" applyFont="1" applyFill="1" applyBorder="1" applyAlignment="1">
      <alignment horizontal="left" vertical="center" wrapText="1" indent="1" readingOrder="1"/>
    </xf>
    <xf numFmtId="0" fontId="10" fillId="5" borderId="18" xfId="19" applyFont="1" applyFill="1" applyBorder="1" applyAlignment="1">
      <alignment horizontal="right" vertical="center" indent="1"/>
    </xf>
    <xf numFmtId="0" fontId="21" fillId="5" borderId="17" xfId="16" applyFont="1" applyFill="1" applyBorder="1" applyAlignment="1">
      <alignment horizontal="center" vertical="center" wrapText="1" readingOrder="1"/>
    </xf>
    <xf numFmtId="0" fontId="21" fillId="5" borderId="18" xfId="25" applyFont="1" applyFill="1" applyBorder="1" applyAlignment="1">
      <alignment horizontal="right" vertical="center" indent="1"/>
    </xf>
    <xf numFmtId="0" fontId="10" fillId="5" borderId="18" xfId="34" applyFont="1" applyFill="1" applyBorder="1" applyAlignment="1">
      <alignment horizontal="right" vertical="center" indent="1"/>
    </xf>
    <xf numFmtId="0" fontId="0" fillId="0" borderId="0" xfId="24" applyFont="1" applyBorder="1" applyAlignment="1">
      <alignment horizontal="left" vertical="center" wrapText="1" indent="3"/>
    </xf>
    <xf numFmtId="3" fontId="10" fillId="0" borderId="21" xfId="34" applyNumberFormat="1" applyFont="1" applyFill="1" applyBorder="1" applyAlignment="1">
      <alignment horizontal="left" vertical="center" wrapText="1" indent="1" readingOrder="1"/>
    </xf>
    <xf numFmtId="0" fontId="48" fillId="0" borderId="21" xfId="34" applyFont="1" applyFill="1" applyBorder="1" applyAlignment="1">
      <alignment horizontal="left" vertical="center" wrapText="1" indent="1" readingOrder="2"/>
    </xf>
    <xf numFmtId="0" fontId="48" fillId="3" borderId="11" xfId="34" applyFont="1" applyFill="1" applyBorder="1" applyAlignment="1">
      <alignment horizontal="left" vertical="center" wrapText="1" indent="1" readingOrder="2"/>
    </xf>
    <xf numFmtId="0" fontId="48" fillId="0" borderId="8" xfId="34" applyFont="1" applyFill="1" applyBorder="1" applyAlignment="1">
      <alignment horizontal="left" vertical="center" wrapText="1" indent="1" readingOrder="2"/>
    </xf>
    <xf numFmtId="3" fontId="10" fillId="0" borderId="58" xfId="34" applyNumberFormat="1" applyFont="1" applyFill="1" applyBorder="1" applyAlignment="1">
      <alignment horizontal="left" vertical="center" wrapText="1" indent="1" readingOrder="1"/>
    </xf>
    <xf numFmtId="0" fontId="48" fillId="0" borderId="58" xfId="34" applyFont="1" applyFill="1" applyBorder="1" applyAlignment="1">
      <alignment horizontal="left" vertical="center" wrapText="1" indent="1" readingOrder="2"/>
    </xf>
    <xf numFmtId="0" fontId="10" fillId="0" borderId="24" xfId="25" applyFont="1" applyBorder="1"/>
    <xf numFmtId="3" fontId="10" fillId="0" borderId="35" xfId="31" applyNumberFormat="1" applyFont="1" applyFill="1" applyBorder="1" applyAlignment="1">
      <alignment horizontal="right" vertical="center" indent="1"/>
    </xf>
    <xf numFmtId="3" fontId="10" fillId="3" borderId="24" xfId="31" applyNumberFormat="1" applyFont="1" applyFill="1" applyBorder="1" applyAlignment="1">
      <alignment horizontal="right" vertical="center" indent="1"/>
    </xf>
    <xf numFmtId="0" fontId="13" fillId="0" borderId="36" xfId="16" applyFont="1" applyFill="1" applyBorder="1" applyAlignment="1">
      <alignment horizontal="right" vertical="center" wrapText="1" indent="1" readingOrder="2"/>
    </xf>
    <xf numFmtId="0" fontId="13" fillId="3" borderId="36" xfId="16" applyFont="1" applyFill="1" applyBorder="1" applyAlignment="1">
      <alignment horizontal="right" vertical="center" wrapText="1" indent="1" readingOrder="2"/>
    </xf>
    <xf numFmtId="3" fontId="10" fillId="0" borderId="11" xfId="31" applyNumberFormat="1" applyFont="1" applyFill="1" applyBorder="1" applyAlignment="1">
      <alignment horizontal="right" vertical="center" indent="1"/>
    </xf>
    <xf numFmtId="0" fontId="13" fillId="3" borderId="33" xfId="29" applyFont="1" applyFill="1" applyBorder="1" applyAlignment="1">
      <alignment horizontal="center" vertical="center" wrapText="1"/>
    </xf>
    <xf numFmtId="0" fontId="43" fillId="0" borderId="0" xfId="29" applyFont="1" applyFill="1" applyAlignment="1">
      <alignment vertical="center" wrapText="1"/>
    </xf>
    <xf numFmtId="0" fontId="31" fillId="6" borderId="0" xfId="29" applyFont="1" applyFill="1" applyBorder="1" applyAlignment="1">
      <alignment horizontal="center" vertical="center" wrapText="1"/>
    </xf>
    <xf numFmtId="0" fontId="21" fillId="3" borderId="0" xfId="29" applyFont="1" applyFill="1" applyBorder="1" applyAlignment="1">
      <alignment horizontal="center" vertical="center" wrapText="1"/>
    </xf>
    <xf numFmtId="0" fontId="23" fillId="3" borderId="88" xfId="34" applyFont="1" applyFill="1" applyBorder="1" applyAlignment="1">
      <alignment horizontal="right" vertical="center" wrapText="1" indent="1"/>
    </xf>
    <xf numFmtId="0" fontId="23" fillId="0" borderId="36" xfId="34" applyFont="1" applyFill="1" applyBorder="1" applyAlignment="1">
      <alignment horizontal="right" vertical="center" wrapText="1" indent="1" readingOrder="2"/>
    </xf>
    <xf numFmtId="0" fontId="23" fillId="3" borderId="43" xfId="34" applyFont="1" applyFill="1" applyBorder="1" applyAlignment="1">
      <alignment horizontal="right" vertical="center" wrapText="1" indent="1" readingOrder="2"/>
    </xf>
    <xf numFmtId="0" fontId="23" fillId="4" borderId="0" xfId="34" applyFont="1" applyFill="1" applyBorder="1" applyAlignment="1">
      <alignment horizontal="center" vertical="center" wrapText="1"/>
    </xf>
    <xf numFmtId="0" fontId="23" fillId="5" borderId="0" xfId="34" applyFont="1" applyFill="1" applyBorder="1" applyAlignment="1">
      <alignment horizontal="center" wrapText="1"/>
    </xf>
    <xf numFmtId="0" fontId="0" fillId="0" borderId="0" xfId="25" applyFont="1" applyFill="1" applyBorder="1"/>
    <xf numFmtId="3" fontId="10" fillId="5" borderId="7" xfId="36" applyNumberFormat="1" applyFont="1" applyFill="1" applyBorder="1" applyAlignment="1">
      <alignment horizontal="right" vertical="center" indent="1"/>
    </xf>
    <xf numFmtId="3" fontId="10" fillId="5" borderId="10" xfId="36" applyNumberFormat="1" applyFont="1" applyFill="1" applyBorder="1" applyAlignment="1">
      <alignment horizontal="right" vertical="center" indent="1"/>
    </xf>
    <xf numFmtId="3" fontId="10" fillId="5" borderId="13" xfId="36" applyNumberFormat="1" applyFont="1" applyFill="1" applyBorder="1" applyAlignment="1">
      <alignment horizontal="right" vertical="center" indent="1"/>
    </xf>
    <xf numFmtId="0" fontId="23" fillId="5" borderId="65" xfId="25" applyFont="1" applyFill="1" applyBorder="1" applyAlignment="1">
      <alignment horizontal="center" vertical="center" wrapText="1" readingOrder="2"/>
    </xf>
    <xf numFmtId="0" fontId="10" fillId="5" borderId="24" xfId="34" applyFont="1" applyFill="1" applyBorder="1" applyAlignment="1">
      <alignment horizontal="right" vertical="center" indent="1"/>
    </xf>
    <xf numFmtId="0" fontId="21" fillId="5" borderId="24" xfId="25" applyFont="1" applyFill="1" applyBorder="1" applyAlignment="1">
      <alignment horizontal="right" vertical="center" indent="1"/>
    </xf>
    <xf numFmtId="0" fontId="21" fillId="5" borderId="67" xfId="25" applyFont="1" applyFill="1" applyBorder="1" applyAlignment="1">
      <alignment horizontal="center" vertical="center" wrapText="1" readingOrder="1"/>
    </xf>
    <xf numFmtId="0" fontId="13" fillId="3" borderId="88" xfId="25" applyFont="1" applyFill="1" applyBorder="1" applyAlignment="1">
      <alignment horizontal="right" vertical="center" wrapText="1" indent="1"/>
    </xf>
    <xf numFmtId="0" fontId="21" fillId="3" borderId="34" xfId="25" applyFont="1" applyFill="1" applyBorder="1" applyAlignment="1">
      <alignment horizontal="center" vertical="center" wrapText="1"/>
    </xf>
    <xf numFmtId="0" fontId="21" fillId="3" borderId="89" xfId="25" applyFont="1" applyFill="1" applyBorder="1" applyAlignment="1">
      <alignment horizontal="left" vertical="center" wrapText="1" indent="1"/>
    </xf>
    <xf numFmtId="3" fontId="10" fillId="3" borderId="18" xfId="34" applyNumberFormat="1" applyFont="1" applyFill="1" applyBorder="1" applyAlignment="1">
      <alignment horizontal="right" vertical="center" indent="1" readingOrder="1"/>
    </xf>
    <xf numFmtId="3" fontId="21" fillId="3" borderId="18" xfId="0" applyNumberFormat="1" applyFont="1" applyFill="1" applyBorder="1" applyAlignment="1">
      <alignment horizontal="right" vertical="center" indent="1" readingOrder="1"/>
    </xf>
    <xf numFmtId="3" fontId="0" fillId="5" borderId="8" xfId="0" applyNumberFormat="1" applyFont="1" applyFill="1" applyBorder="1" applyAlignment="1">
      <alignment horizontal="right" vertical="center" indent="1" readingOrder="1"/>
    </xf>
    <xf numFmtId="3" fontId="21" fillId="5" borderId="8" xfId="0" applyNumberFormat="1" applyFont="1" applyFill="1" applyBorder="1" applyAlignment="1">
      <alignment horizontal="right" vertical="center" indent="1" readingOrder="1"/>
    </xf>
    <xf numFmtId="0" fontId="10" fillId="3" borderId="18" xfId="16" applyFont="1" applyFill="1" applyBorder="1" applyAlignment="1">
      <alignment horizontal="left" vertical="center" wrapText="1" indent="1" readingOrder="1"/>
    </xf>
    <xf numFmtId="0" fontId="21" fillId="3" borderId="18" xfId="16" applyFont="1" applyFill="1" applyBorder="1" applyAlignment="1">
      <alignment horizontal="left" vertical="center" wrapText="1" indent="1" readingOrder="1"/>
    </xf>
    <xf numFmtId="0" fontId="10" fillId="0" borderId="0" xfId="29" applyFont="1" applyFill="1" applyBorder="1" applyAlignment="1">
      <alignment vertical="center"/>
    </xf>
    <xf numFmtId="0" fontId="43" fillId="0" borderId="0" xfId="29" applyFont="1" applyFill="1" applyBorder="1" applyAlignment="1">
      <alignment vertical="center" wrapText="1"/>
    </xf>
    <xf numFmtId="0" fontId="0" fillId="0" borderId="0" xfId="29" applyFont="1" applyFill="1" applyBorder="1" applyAlignment="1">
      <alignment vertical="center" wrapText="1"/>
    </xf>
    <xf numFmtId="165" fontId="0" fillId="0" borderId="0" xfId="29" applyNumberFormat="1" applyFont="1" applyFill="1" applyBorder="1" applyAlignment="1">
      <alignment vertical="center" wrapText="1"/>
    </xf>
    <xf numFmtId="0" fontId="10" fillId="3" borderId="11" xfId="19" applyFont="1" applyFill="1" applyBorder="1" applyAlignment="1">
      <alignment horizontal="right" vertical="center" indent="1"/>
    </xf>
    <xf numFmtId="0" fontId="10" fillId="3" borderId="21" xfId="19" applyFont="1" applyFill="1" applyBorder="1" applyAlignment="1">
      <alignment horizontal="right" vertical="center" indent="1"/>
    </xf>
    <xf numFmtId="0" fontId="10" fillId="5" borderId="11" xfId="19" applyFont="1" applyFill="1" applyBorder="1" applyAlignment="1">
      <alignment horizontal="right" vertical="center" indent="1"/>
    </xf>
    <xf numFmtId="0" fontId="10" fillId="5" borderId="14" xfId="19" applyFont="1" applyFill="1" applyBorder="1" applyAlignment="1">
      <alignment horizontal="right" vertical="center" indent="1"/>
    </xf>
    <xf numFmtId="0" fontId="10" fillId="5" borderId="10" xfId="25" applyFont="1" applyFill="1" applyBorder="1" applyAlignment="1">
      <alignment horizontal="left" vertical="center" wrapText="1" indent="1"/>
    </xf>
    <xf numFmtId="0" fontId="0" fillId="5" borderId="7" xfId="34" applyFont="1" applyFill="1" applyBorder="1" applyAlignment="1">
      <alignment horizontal="left" vertical="center" wrapText="1" indent="1"/>
    </xf>
    <xf numFmtId="0" fontId="23" fillId="3" borderId="9" xfId="25" applyFont="1" applyFill="1" applyBorder="1" applyAlignment="1">
      <alignment horizontal="right" vertical="center" wrapText="1" indent="1" readingOrder="2"/>
    </xf>
    <xf numFmtId="3" fontId="10" fillId="3" borderId="8" xfId="37" applyNumberFormat="1" applyFont="1" applyFill="1" applyBorder="1" applyAlignment="1">
      <alignment horizontal="right" vertical="center" indent="1"/>
    </xf>
    <xf numFmtId="3" fontId="21" fillId="3" borderId="8" xfId="37" applyNumberFormat="1" applyFont="1" applyFill="1" applyBorder="1" applyAlignment="1">
      <alignment horizontal="right" vertical="center" indent="1"/>
    </xf>
    <xf numFmtId="0" fontId="10" fillId="3" borderId="7" xfId="25" applyFont="1" applyFill="1" applyBorder="1" applyAlignment="1">
      <alignment horizontal="left" vertical="center" wrapText="1" indent="1"/>
    </xf>
    <xf numFmtId="0" fontId="0" fillId="3" borderId="7" xfId="25" applyFont="1" applyFill="1" applyBorder="1" applyAlignment="1">
      <alignment horizontal="left" vertical="center" wrapText="1" indent="1"/>
    </xf>
    <xf numFmtId="0" fontId="0" fillId="5" borderId="10" xfId="25" applyFont="1" applyFill="1" applyBorder="1" applyAlignment="1">
      <alignment horizontal="left" vertical="center" wrapText="1" indent="1"/>
    </xf>
    <xf numFmtId="0" fontId="23" fillId="4" borderId="0" xfId="34" applyFont="1" applyFill="1" applyBorder="1" applyAlignment="1">
      <alignment vertical="center"/>
    </xf>
    <xf numFmtId="0" fontId="21" fillId="0" borderId="18" xfId="34" applyFont="1" applyFill="1" applyBorder="1" applyAlignment="1">
      <alignment horizontal="right" vertical="center" indent="1"/>
    </xf>
    <xf numFmtId="0" fontId="10" fillId="3" borderId="8" xfId="34" applyFont="1" applyFill="1" applyBorder="1" applyAlignment="1">
      <alignment horizontal="right" vertical="center" indent="1"/>
    </xf>
    <xf numFmtId="0" fontId="0" fillId="3" borderId="8" xfId="34" applyFont="1" applyFill="1" applyBorder="1" applyAlignment="1">
      <alignment horizontal="right" vertical="center" indent="1"/>
    </xf>
    <xf numFmtId="0" fontId="21" fillId="3" borderId="8" xfId="34" applyFont="1" applyFill="1" applyBorder="1" applyAlignment="1">
      <alignment horizontal="right" vertical="center" indent="1"/>
    </xf>
    <xf numFmtId="0" fontId="21" fillId="3" borderId="18" xfId="34" applyFont="1" applyFill="1" applyBorder="1" applyAlignment="1">
      <alignment horizontal="right" vertical="center" indent="1"/>
    </xf>
    <xf numFmtId="0" fontId="21" fillId="3" borderId="21" xfId="34" applyFont="1" applyFill="1" applyBorder="1" applyAlignment="1">
      <alignment horizontal="right" vertical="center" indent="1"/>
    </xf>
    <xf numFmtId="49" fontId="0" fillId="3" borderId="10" xfId="0" applyNumberFormat="1" applyFont="1" applyFill="1" applyBorder="1" applyAlignment="1">
      <alignment horizontal="left" vertical="center" wrapText="1" indent="1" readingOrder="1"/>
    </xf>
    <xf numFmtId="49" fontId="0" fillId="5" borderId="10" xfId="0" applyNumberFormat="1" applyFont="1" applyFill="1" applyBorder="1" applyAlignment="1">
      <alignment horizontal="left" vertical="center" wrapText="1" indent="1" readingOrder="1"/>
    </xf>
    <xf numFmtId="49" fontId="58" fillId="5" borderId="9" xfId="0" applyNumberFormat="1" applyFont="1" applyFill="1" applyBorder="1" applyAlignment="1">
      <alignment horizontal="right" vertical="center" wrapText="1" indent="1" readingOrder="2"/>
    </xf>
    <xf numFmtId="49" fontId="58" fillId="3" borderId="12" xfId="0" applyNumberFormat="1" applyFont="1" applyFill="1" applyBorder="1" applyAlignment="1">
      <alignment horizontal="right" vertical="center" wrapText="1" indent="1" readingOrder="2"/>
    </xf>
    <xf numFmtId="49" fontId="58" fillId="5" borderId="12" xfId="0" applyNumberFormat="1" applyFont="1" applyFill="1" applyBorder="1" applyAlignment="1">
      <alignment horizontal="right" vertical="center" wrapText="1" indent="1" readingOrder="2"/>
    </xf>
    <xf numFmtId="0" fontId="26" fillId="0" borderId="0" xfId="25" applyFont="1" applyAlignment="1">
      <alignment vertical="center" wrapText="1"/>
    </xf>
    <xf numFmtId="0" fontId="10" fillId="5" borderId="21" xfId="19" applyFont="1" applyFill="1" applyBorder="1" applyAlignment="1">
      <alignment horizontal="right" vertical="center" indent="1"/>
    </xf>
    <xf numFmtId="0" fontId="21" fillId="5" borderId="21" xfId="19" applyFont="1" applyFill="1" applyBorder="1" applyAlignment="1">
      <alignment horizontal="right" vertical="center" indent="1"/>
    </xf>
    <xf numFmtId="0" fontId="10" fillId="3" borderId="14" xfId="19" applyFont="1" applyFill="1" applyBorder="1" applyAlignment="1">
      <alignment horizontal="right" vertical="center" indent="1"/>
    </xf>
    <xf numFmtId="0" fontId="21" fillId="3" borderId="14" xfId="19" applyFont="1" applyFill="1" applyBorder="1" applyAlignment="1">
      <alignment horizontal="right" vertical="center" indent="1"/>
    </xf>
    <xf numFmtId="0" fontId="21" fillId="3" borderId="11" xfId="34" applyFont="1" applyFill="1" applyBorder="1" applyAlignment="1">
      <alignment horizontal="right" vertical="center" indent="1"/>
    </xf>
    <xf numFmtId="3" fontId="0" fillId="3" borderId="18" xfId="0" applyNumberFormat="1" applyFont="1" applyFill="1" applyBorder="1" applyAlignment="1">
      <alignment horizontal="right" vertical="center" indent="1" readingOrder="1"/>
    </xf>
    <xf numFmtId="0" fontId="13" fillId="5" borderId="65" xfId="34" applyFont="1" applyFill="1" applyBorder="1" applyAlignment="1">
      <alignment horizontal="center" vertical="center" wrapText="1" readingOrder="2"/>
    </xf>
    <xf numFmtId="3" fontId="0" fillId="5" borderId="24" xfId="0" applyNumberFormat="1" applyFont="1" applyFill="1" applyBorder="1" applyAlignment="1">
      <alignment horizontal="right" vertical="center" indent="1" readingOrder="1"/>
    </xf>
    <xf numFmtId="3" fontId="21" fillId="5" borderId="24" xfId="0" applyNumberFormat="1" applyFont="1" applyFill="1" applyBorder="1" applyAlignment="1">
      <alignment horizontal="right" vertical="center" indent="1" readingOrder="1"/>
    </xf>
    <xf numFmtId="0" fontId="13" fillId="5" borderId="65" xfId="16" applyFont="1" applyFill="1" applyBorder="1" applyAlignment="1">
      <alignment horizontal="center" vertical="center" wrapText="1" readingOrder="2"/>
    </xf>
    <xf numFmtId="0" fontId="10" fillId="5" borderId="24" xfId="19" applyFont="1" applyFill="1" applyBorder="1" applyAlignment="1">
      <alignment horizontal="right" vertical="center" indent="1" readingOrder="1"/>
    </xf>
    <xf numFmtId="0" fontId="21" fillId="5" borderId="24" xfId="19" applyFont="1" applyFill="1" applyBorder="1" applyAlignment="1">
      <alignment horizontal="right" vertical="center" indent="1" readingOrder="1"/>
    </xf>
    <xf numFmtId="0" fontId="10" fillId="5" borderId="24" xfId="19" applyFont="1" applyFill="1" applyBorder="1" applyAlignment="1">
      <alignment horizontal="right" vertical="center" indent="1"/>
    </xf>
    <xf numFmtId="0" fontId="21" fillId="5" borderId="25" xfId="29" applyFont="1" applyFill="1" applyBorder="1" applyAlignment="1">
      <alignment horizontal="right" vertical="center" indent="1"/>
    </xf>
    <xf numFmtId="0" fontId="21" fillId="5" borderId="67" xfId="16" applyFont="1" applyFill="1" applyBorder="1" applyAlignment="1">
      <alignment horizontal="center" vertical="center" wrapText="1" readingOrder="1"/>
    </xf>
    <xf numFmtId="0" fontId="21" fillId="5" borderId="18" xfId="29" applyFont="1" applyFill="1" applyBorder="1" applyAlignment="1">
      <alignment horizontal="right" vertical="center" indent="1"/>
    </xf>
    <xf numFmtId="0" fontId="21" fillId="3" borderId="11" xfId="29" applyFont="1" applyFill="1" applyBorder="1" applyAlignment="1">
      <alignment horizontal="right" vertical="center" indent="1"/>
    </xf>
    <xf numFmtId="0" fontId="21" fillId="3" borderId="33" xfId="29" applyFont="1" applyFill="1" applyBorder="1" applyAlignment="1">
      <alignment horizontal="center" vertical="center" wrapText="1"/>
    </xf>
    <xf numFmtId="0" fontId="60" fillId="0" borderId="0" xfId="56" applyFont="1" applyAlignment="1">
      <alignment vertical="center" readingOrder="2"/>
    </xf>
    <xf numFmtId="0" fontId="2" fillId="0" borderId="0" xfId="56"/>
    <xf numFmtId="0" fontId="61" fillId="0" borderId="0" xfId="56" applyFont="1" applyAlignment="1">
      <alignment vertical="center" readingOrder="2"/>
    </xf>
    <xf numFmtId="0" fontId="62" fillId="0" borderId="0" xfId="56" applyFont="1" applyAlignment="1">
      <alignment vertical="center" readingOrder="2"/>
    </xf>
    <xf numFmtId="0" fontId="62" fillId="0" borderId="0" xfId="56" applyFont="1" applyAlignment="1">
      <alignment vertical="center" readingOrder="1"/>
    </xf>
    <xf numFmtId="0" fontId="63" fillId="0" borderId="0" xfId="56" applyFont="1" applyAlignment="1">
      <alignment vertical="center" readingOrder="2"/>
    </xf>
    <xf numFmtId="0" fontId="41" fillId="0" borderId="21" xfId="56" applyFont="1" applyBorder="1" applyAlignment="1">
      <alignment horizontal="center" vertical="center" wrapText="1" readingOrder="2"/>
    </xf>
    <xf numFmtId="0" fontId="57" fillId="0" borderId="21" xfId="56" applyFont="1" applyBorder="1" applyAlignment="1">
      <alignment horizontal="left" vertical="center" wrapText="1" indent="1" readingOrder="1"/>
    </xf>
    <xf numFmtId="0" fontId="43" fillId="0" borderId="21" xfId="56" applyFont="1" applyBorder="1" applyAlignment="1">
      <alignment horizontal="left" vertical="center" wrapText="1" indent="1" readingOrder="1"/>
    </xf>
    <xf numFmtId="0" fontId="43" fillId="0" borderId="21" xfId="56" applyFont="1" applyBorder="1" applyAlignment="1">
      <alignment horizontal="center" vertical="center" wrapText="1" readingOrder="1"/>
    </xf>
    <xf numFmtId="0" fontId="41" fillId="3" borderId="11" xfId="56" applyFont="1" applyFill="1" applyBorder="1" applyAlignment="1">
      <alignment horizontal="center" vertical="center" wrapText="1" readingOrder="2"/>
    </xf>
    <xf numFmtId="0" fontId="57" fillId="3" borderId="11" xfId="56" applyFont="1" applyFill="1" applyBorder="1" applyAlignment="1">
      <alignment horizontal="left" vertical="center" wrapText="1" indent="1" readingOrder="1"/>
    </xf>
    <xf numFmtId="0" fontId="43" fillId="3" borderId="11" xfId="56" applyFont="1" applyFill="1" applyBorder="1" applyAlignment="1">
      <alignment horizontal="left" vertical="center" wrapText="1" indent="1" readingOrder="1"/>
    </xf>
    <xf numFmtId="0" fontId="43" fillId="3" borderId="21" xfId="56" applyFont="1" applyFill="1" applyBorder="1" applyAlignment="1">
      <alignment horizontal="left" vertical="center" wrapText="1" indent="1" readingOrder="1"/>
    </xf>
    <xf numFmtId="0" fontId="43" fillId="3" borderId="11" xfId="56" applyFont="1" applyFill="1" applyBorder="1" applyAlignment="1">
      <alignment horizontal="center" vertical="center" wrapText="1" readingOrder="1"/>
    </xf>
    <xf numFmtId="0" fontId="41" fillId="5" borderId="11" xfId="56" applyFont="1" applyFill="1" applyBorder="1" applyAlignment="1">
      <alignment horizontal="center" vertical="center" wrapText="1" readingOrder="2"/>
    </xf>
    <xf numFmtId="0" fontId="57" fillId="5" borderId="11" xfId="56" applyFont="1" applyFill="1" applyBorder="1" applyAlignment="1">
      <alignment horizontal="left" vertical="center" wrapText="1" indent="1" readingOrder="1"/>
    </xf>
    <xf numFmtId="0" fontId="43" fillId="5" borderId="11" xfId="56" applyFont="1" applyFill="1" applyBorder="1" applyAlignment="1">
      <alignment horizontal="left" vertical="center" wrapText="1" indent="1" readingOrder="1"/>
    </xf>
    <xf numFmtId="0" fontId="43" fillId="5" borderId="11" xfId="56" applyFont="1" applyFill="1" applyBorder="1" applyAlignment="1">
      <alignment horizontal="center" vertical="center" wrapText="1" readingOrder="1"/>
    </xf>
    <xf numFmtId="0" fontId="41" fillId="3" borderId="18" xfId="56" applyFont="1" applyFill="1" applyBorder="1" applyAlignment="1">
      <alignment horizontal="center" vertical="center" wrapText="1" readingOrder="2"/>
    </xf>
    <xf numFmtId="0" fontId="57" fillId="3" borderId="18" xfId="56" applyFont="1" applyFill="1" applyBorder="1" applyAlignment="1">
      <alignment horizontal="left" vertical="center" wrapText="1" indent="1" readingOrder="1"/>
    </xf>
    <xf numFmtId="0" fontId="43" fillId="3" borderId="18" xfId="56" applyFont="1" applyFill="1" applyBorder="1" applyAlignment="1">
      <alignment horizontal="left" vertical="center" wrapText="1" indent="1" readingOrder="1"/>
    </xf>
    <xf numFmtId="0" fontId="43" fillId="3" borderId="33" xfId="56" applyFont="1" applyFill="1" applyBorder="1" applyAlignment="1">
      <alignment horizontal="left" vertical="center" wrapText="1" indent="1" readingOrder="1"/>
    </xf>
    <xf numFmtId="0" fontId="43" fillId="3" borderId="18" xfId="56" applyFont="1" applyFill="1" applyBorder="1" applyAlignment="1">
      <alignment horizontal="center" vertical="center" wrapText="1" readingOrder="1"/>
    </xf>
    <xf numFmtId="0" fontId="14" fillId="3" borderId="24" xfId="25" applyFont="1" applyFill="1" applyBorder="1" applyAlignment="1">
      <alignment horizontal="center" vertical="top" wrapText="1"/>
    </xf>
    <xf numFmtId="0" fontId="21" fillId="3" borderId="33" xfId="7" applyFont="1" applyFill="1" applyBorder="1" applyAlignment="1">
      <alignment horizontal="center" vertical="center" wrapText="1"/>
    </xf>
    <xf numFmtId="0" fontId="48" fillId="5" borderId="7" xfId="34" applyFont="1" applyFill="1" applyBorder="1" applyAlignment="1">
      <alignment horizontal="left" vertical="center" wrapText="1" indent="1" readingOrder="1"/>
    </xf>
    <xf numFmtId="0" fontId="48" fillId="3" borderId="10" xfId="34" applyFont="1" applyFill="1" applyBorder="1" applyAlignment="1">
      <alignment horizontal="left" vertical="center" wrapText="1" indent="1" readingOrder="1"/>
    </xf>
    <xf numFmtId="0" fontId="48" fillId="5" borderId="10" xfId="34" applyFont="1" applyFill="1" applyBorder="1" applyAlignment="1">
      <alignment horizontal="left" vertical="center" wrapText="1" indent="1" readingOrder="1"/>
    </xf>
    <xf numFmtId="0" fontId="48" fillId="5" borderId="13" xfId="34" applyFont="1" applyFill="1" applyBorder="1" applyAlignment="1">
      <alignment horizontal="left" vertical="center" wrapText="1" indent="1" readingOrder="1"/>
    </xf>
    <xf numFmtId="0" fontId="23" fillId="5" borderId="21" xfId="16" applyFont="1" applyFill="1" applyBorder="1" applyAlignment="1">
      <alignment horizontal="right" vertical="center" wrapText="1" indent="1" readingOrder="2"/>
    </xf>
    <xf numFmtId="0" fontId="23" fillId="3" borderId="11" xfId="16" applyFont="1" applyFill="1" applyBorder="1" applyAlignment="1">
      <alignment horizontal="right" vertical="center" wrapText="1" indent="1" readingOrder="2"/>
    </xf>
    <xf numFmtId="0" fontId="23" fillId="5" borderId="11" xfId="16" applyFont="1" applyFill="1" applyBorder="1" applyAlignment="1">
      <alignment horizontal="right" vertical="center" wrapText="1" indent="1" readingOrder="2"/>
    </xf>
    <xf numFmtId="0" fontId="23" fillId="3" borderId="14" xfId="16" applyFont="1" applyFill="1" applyBorder="1" applyAlignment="1">
      <alignment horizontal="right" vertical="center" wrapText="1" indent="1" readingOrder="2"/>
    </xf>
    <xf numFmtId="0" fontId="14" fillId="3" borderId="21" xfId="16" applyFont="1" applyFill="1" applyBorder="1" applyAlignment="1">
      <alignment horizontal="left" vertical="center" wrapText="1" indent="1" readingOrder="1"/>
    </xf>
    <xf numFmtId="0" fontId="14" fillId="5" borderId="11" xfId="34" applyFont="1" applyFill="1" applyBorder="1" applyAlignment="1">
      <alignment horizontal="left" vertical="center" wrapText="1" indent="1" readingOrder="1"/>
    </xf>
    <xf numFmtId="0" fontId="14" fillId="3" borderId="11" xfId="34" applyFont="1" applyFill="1" applyBorder="1" applyAlignment="1">
      <alignment horizontal="left" vertical="center" wrapText="1" indent="1" readingOrder="1"/>
    </xf>
    <xf numFmtId="0" fontId="14" fillId="5" borderId="14" xfId="34" applyFont="1" applyFill="1" applyBorder="1" applyAlignment="1">
      <alignment horizontal="left" vertical="center" wrapText="1" indent="1" readingOrder="1"/>
    </xf>
    <xf numFmtId="0" fontId="14" fillId="5" borderId="21" xfId="16" applyFont="1" applyFill="1" applyBorder="1" applyAlignment="1">
      <alignment horizontal="left" vertical="center" wrapText="1" indent="1" readingOrder="1"/>
    </xf>
    <xf numFmtId="0" fontId="14" fillId="3" borderId="14" xfId="34" applyFont="1" applyFill="1" applyBorder="1" applyAlignment="1">
      <alignment horizontal="left" vertical="center" wrapText="1" indent="1" readingOrder="1"/>
    </xf>
    <xf numFmtId="0" fontId="23" fillId="3" borderId="21" xfId="16" applyFont="1" applyFill="1" applyBorder="1" applyAlignment="1">
      <alignment horizontal="right" vertical="center" wrapText="1" indent="1" readingOrder="2"/>
    </xf>
    <xf numFmtId="0" fontId="23" fillId="5" borderId="14" xfId="16" applyFont="1" applyFill="1" applyBorder="1" applyAlignment="1">
      <alignment horizontal="right" vertical="center" wrapText="1" indent="1" readingOrder="2"/>
    </xf>
    <xf numFmtId="0" fontId="58" fillId="8" borderId="33" xfId="0" applyFont="1" applyFill="1" applyBorder="1" applyAlignment="1">
      <alignment horizontal="center" vertical="center" wrapText="1" readingOrder="2"/>
    </xf>
    <xf numFmtId="0" fontId="58" fillId="8" borderId="25" xfId="56" applyFont="1" applyFill="1" applyBorder="1" applyAlignment="1">
      <alignment horizontal="center" vertical="center" wrapText="1" readingOrder="2"/>
    </xf>
    <xf numFmtId="0" fontId="10" fillId="5" borderId="8" xfId="34" applyFont="1" applyFill="1" applyBorder="1" applyAlignment="1">
      <alignment horizontal="right" vertical="center" indent="1"/>
    </xf>
    <xf numFmtId="0" fontId="0" fillId="5" borderId="8" xfId="34" applyFont="1" applyFill="1" applyBorder="1" applyAlignment="1">
      <alignment horizontal="right" vertical="center" indent="1"/>
    </xf>
    <xf numFmtId="0" fontId="21" fillId="5" borderId="8" xfId="34" applyFont="1" applyFill="1" applyBorder="1" applyAlignment="1">
      <alignment horizontal="right" vertical="center" indent="1"/>
    </xf>
    <xf numFmtId="0" fontId="21" fillId="5" borderId="18" xfId="34" applyFont="1" applyFill="1" applyBorder="1" applyAlignment="1">
      <alignment horizontal="right" vertical="center" indent="1"/>
    </xf>
    <xf numFmtId="0" fontId="10" fillId="5" borderId="21" xfId="34" applyFont="1" applyFill="1" applyBorder="1" applyAlignment="1">
      <alignment horizontal="right" vertical="center" indent="1"/>
    </xf>
    <xf numFmtId="0" fontId="0" fillId="5" borderId="21" xfId="34" applyFont="1" applyFill="1" applyBorder="1" applyAlignment="1">
      <alignment horizontal="right" vertical="center" indent="1"/>
    </xf>
    <xf numFmtId="0" fontId="21" fillId="5" borderId="21" xfId="34" applyFont="1" applyFill="1" applyBorder="1" applyAlignment="1">
      <alignment horizontal="right" vertical="center" indent="1"/>
    </xf>
    <xf numFmtId="0" fontId="10" fillId="3" borderId="39" xfId="34" applyFont="1" applyFill="1" applyBorder="1" applyAlignment="1">
      <alignment horizontal="right" vertical="center" indent="1"/>
    </xf>
    <xf numFmtId="0" fontId="0" fillId="3" borderId="39" xfId="34" applyFont="1" applyFill="1" applyBorder="1" applyAlignment="1">
      <alignment horizontal="right" vertical="center" indent="1"/>
    </xf>
    <xf numFmtId="0" fontId="21" fillId="3" borderId="39" xfId="34" applyFont="1" applyFill="1" applyBorder="1" applyAlignment="1">
      <alignment horizontal="right" vertical="center" indent="1"/>
    </xf>
    <xf numFmtId="0" fontId="48" fillId="0" borderId="0" xfId="25" applyFont="1" applyBorder="1" applyAlignment="1">
      <alignment vertical="center" wrapText="1" readingOrder="1"/>
    </xf>
    <xf numFmtId="0" fontId="10" fillId="0" borderId="0" xfId="25" applyFont="1" applyAlignment="1">
      <alignment vertical="center" wrapText="1" readingOrder="2"/>
    </xf>
    <xf numFmtId="0" fontId="21" fillId="3" borderId="33" xfId="34" applyFont="1" applyFill="1" applyBorder="1" applyAlignment="1">
      <alignment horizontal="center" vertical="center" wrapText="1"/>
    </xf>
    <xf numFmtId="0" fontId="0" fillId="0" borderId="0" xfId="0" applyFont="1" applyBorder="1" applyAlignment="1">
      <alignment horizontal="left" vertical="center" wrapText="1" indent="1"/>
    </xf>
    <xf numFmtId="0" fontId="0" fillId="8" borderId="10" xfId="0" applyFont="1" applyFill="1" applyBorder="1" applyAlignment="1">
      <alignment horizontal="left" vertical="center" wrapText="1" indent="1"/>
    </xf>
    <xf numFmtId="0" fontId="0" fillId="0" borderId="10" xfId="0" applyFont="1" applyBorder="1" applyAlignment="1">
      <alignment horizontal="left" vertical="center" wrapText="1" indent="1"/>
    </xf>
    <xf numFmtId="0" fontId="0" fillId="8" borderId="0" xfId="0" applyFont="1" applyFill="1" applyAlignment="1">
      <alignment horizontal="left" vertical="center" wrapText="1" indent="1"/>
    </xf>
    <xf numFmtId="0" fontId="0" fillId="3" borderId="13" xfId="34" applyFont="1" applyFill="1" applyBorder="1" applyAlignment="1">
      <alignment horizontal="left" vertical="center" wrapText="1" indent="1" readingOrder="1"/>
    </xf>
    <xf numFmtId="0" fontId="21" fillId="3" borderId="33" xfId="34" applyFont="1" applyFill="1" applyBorder="1" applyAlignment="1">
      <alignment horizontal="right" vertical="center" indent="1"/>
    </xf>
    <xf numFmtId="3" fontId="10" fillId="5" borderId="7" xfId="36" applyNumberFormat="1" applyFill="1" applyBorder="1" applyAlignment="1">
      <alignment horizontal="right" vertical="center" indent="1"/>
    </xf>
    <xf numFmtId="3" fontId="10" fillId="3" borderId="10" xfId="36" applyNumberFormat="1" applyFill="1" applyBorder="1" applyAlignment="1">
      <alignment horizontal="right" vertical="center" indent="1"/>
    </xf>
    <xf numFmtId="3" fontId="10" fillId="5" borderId="13" xfId="36" applyNumberFormat="1" applyFill="1" applyBorder="1" applyAlignment="1">
      <alignment horizontal="right" vertical="center" indent="1"/>
    </xf>
    <xf numFmtId="3" fontId="10" fillId="3" borderId="37" xfId="36" applyNumberFormat="1" applyFill="1" applyBorder="1" applyAlignment="1">
      <alignment horizontal="right" vertical="center" indent="1"/>
    </xf>
    <xf numFmtId="3" fontId="10" fillId="0" borderId="8" xfId="36" applyNumberFormat="1" applyBorder="1" applyAlignment="1">
      <alignment horizontal="right" vertical="center" indent="1"/>
    </xf>
    <xf numFmtId="3" fontId="10" fillId="5" borderId="10" xfId="36" applyNumberFormat="1" applyFill="1" applyBorder="1" applyAlignment="1">
      <alignment horizontal="right" vertical="center" indent="1"/>
    </xf>
    <xf numFmtId="0" fontId="10" fillId="3" borderId="11" xfId="19" applyFont="1" applyFill="1" applyBorder="1">
      <alignment horizontal="right" vertical="center" indent="1"/>
    </xf>
    <xf numFmtId="0" fontId="10" fillId="5" borderId="11" xfId="19" applyFont="1" applyFill="1" applyBorder="1">
      <alignment horizontal="right" vertical="center" indent="1"/>
    </xf>
    <xf numFmtId="0" fontId="10" fillId="3" borderId="21" xfId="19" applyFont="1" applyFill="1" applyBorder="1">
      <alignment horizontal="right" vertical="center" indent="1"/>
    </xf>
    <xf numFmtId="0" fontId="10" fillId="5" borderId="14" xfId="19" applyFont="1" applyFill="1" applyBorder="1">
      <alignment horizontal="right" vertical="center" indent="1"/>
    </xf>
    <xf numFmtId="3" fontId="10" fillId="0" borderId="7" xfId="36" applyNumberFormat="1" applyBorder="1" applyAlignment="1">
      <alignment horizontal="right" vertical="center" indent="1"/>
    </xf>
    <xf numFmtId="3" fontId="10" fillId="3" borderId="11" xfId="36" applyNumberFormat="1" applyFill="1" applyBorder="1" applyAlignment="1">
      <alignment horizontal="right" vertical="center" indent="1"/>
    </xf>
    <xf numFmtId="3" fontId="10" fillId="3" borderId="14" xfId="36" applyNumberFormat="1" applyFill="1" applyBorder="1" applyAlignment="1">
      <alignment horizontal="right" vertical="center" indent="1"/>
    </xf>
    <xf numFmtId="3" fontId="10" fillId="3" borderId="13" xfId="36" applyNumberFormat="1" applyFill="1" applyBorder="1" applyAlignment="1">
      <alignment horizontal="right" vertical="center" indent="1"/>
    </xf>
    <xf numFmtId="3" fontId="10" fillId="3" borderId="25" xfId="36" applyNumberFormat="1" applyFill="1" applyBorder="1" applyAlignment="1">
      <alignment horizontal="right" vertical="center" indent="1"/>
    </xf>
    <xf numFmtId="3" fontId="10" fillId="0" borderId="21" xfId="34" applyNumberFormat="1" applyBorder="1" applyAlignment="1">
      <alignment horizontal="left" vertical="center" wrapText="1" indent="1" readingOrder="1"/>
    </xf>
    <xf numFmtId="3" fontId="10" fillId="3" borderId="11" xfId="34" applyNumberFormat="1" applyFill="1" applyBorder="1" applyAlignment="1">
      <alignment horizontal="left" vertical="center" wrapText="1" indent="1" readingOrder="1"/>
    </xf>
    <xf numFmtId="3" fontId="10" fillId="0" borderId="8" xfId="34" applyNumberFormat="1" applyBorder="1" applyAlignment="1">
      <alignment horizontal="left" vertical="center" wrapText="1" indent="1" readingOrder="1"/>
    </xf>
    <xf numFmtId="3" fontId="10" fillId="0" borderId="58" xfId="34" applyNumberFormat="1" applyBorder="1" applyAlignment="1">
      <alignment horizontal="left" vertical="center" wrapText="1" indent="1" readingOrder="1"/>
    </xf>
    <xf numFmtId="0" fontId="23" fillId="3" borderId="33" xfId="0" applyFont="1" applyFill="1" applyBorder="1" applyAlignment="1">
      <alignment horizontal="center" vertical="center" wrapText="1"/>
    </xf>
    <xf numFmtId="0" fontId="0" fillId="5" borderId="7" xfId="25" applyFont="1" applyFill="1" applyBorder="1" applyAlignment="1">
      <alignment horizontal="left" vertical="center" wrapText="1" indent="1"/>
    </xf>
    <xf numFmtId="0" fontId="10" fillId="5" borderId="7" xfId="25" applyFont="1" applyFill="1" applyBorder="1" applyAlignment="1">
      <alignment horizontal="left" vertical="center" wrapText="1" indent="1"/>
    </xf>
    <xf numFmtId="3" fontId="21" fillId="5" borderId="25" xfId="37" applyNumberFormat="1" applyFont="1" applyFill="1" applyBorder="1" applyAlignment="1">
      <alignment horizontal="right" vertical="center" indent="1"/>
    </xf>
    <xf numFmtId="3" fontId="10" fillId="5" borderId="8" xfId="37" applyNumberFormat="1" applyFill="1" applyBorder="1" applyAlignment="1">
      <alignment horizontal="right" vertical="center" indent="1"/>
    </xf>
    <xf numFmtId="3" fontId="10" fillId="3" borderId="11" xfId="37" applyNumberFormat="1" applyFill="1" applyBorder="1" applyAlignment="1">
      <alignment horizontal="right" vertical="center" indent="1"/>
    </xf>
    <xf numFmtId="3" fontId="21" fillId="0" borderId="42" xfId="30" applyNumberFormat="1" applyFont="1" applyFill="1" applyBorder="1" applyAlignment="1">
      <alignment horizontal="right" vertical="center" indent="1"/>
    </xf>
    <xf numFmtId="0" fontId="65" fillId="0" borderId="0" xfId="59"/>
    <xf numFmtId="0" fontId="65" fillId="0" borderId="0" xfId="59" applyAlignment="1">
      <alignment horizontal="center"/>
    </xf>
    <xf numFmtId="0" fontId="10" fillId="5" borderId="0" xfId="59" applyFont="1" applyFill="1" applyAlignment="1">
      <alignment horizontal="center" vertical="center" wrapText="1"/>
    </xf>
    <xf numFmtId="0" fontId="21" fillId="3" borderId="35" xfId="58" applyFont="1" applyFill="1" applyBorder="1" applyAlignment="1">
      <alignment horizontal="center" wrapText="1" readingOrder="2"/>
    </xf>
    <xf numFmtId="0" fontId="17" fillId="3" borderId="24" xfId="58" applyFont="1" applyFill="1" applyBorder="1" applyAlignment="1">
      <alignment horizontal="center" vertical="top" wrapText="1" readingOrder="2"/>
    </xf>
    <xf numFmtId="49" fontId="66" fillId="10" borderId="8" xfId="59" applyNumberFormat="1" applyFont="1" applyFill="1" applyBorder="1" applyAlignment="1">
      <alignment horizontal="right" vertical="center" wrapText="1" indent="1" readingOrder="2"/>
    </xf>
    <xf numFmtId="0" fontId="10" fillId="5" borderId="8" xfId="59" applyFont="1" applyFill="1" applyBorder="1" applyAlignment="1">
      <alignment horizontal="right" vertical="center" indent="1" readingOrder="1"/>
    </xf>
    <xf numFmtId="0" fontId="21" fillId="5" borderId="8" xfId="59" applyFont="1" applyFill="1" applyBorder="1" applyAlignment="1">
      <alignment horizontal="right" vertical="center" indent="1" readingOrder="1"/>
    </xf>
    <xf numFmtId="0" fontId="57" fillId="5" borderId="8" xfId="59" applyFont="1" applyFill="1" applyBorder="1" applyAlignment="1">
      <alignment horizontal="left" vertical="center" wrapText="1" indent="1" readingOrder="1"/>
    </xf>
    <xf numFmtId="49" fontId="66" fillId="11" borderId="11" xfId="59" applyNumberFormat="1" applyFont="1" applyFill="1" applyBorder="1" applyAlignment="1">
      <alignment horizontal="right" vertical="center" wrapText="1" indent="1" readingOrder="2"/>
    </xf>
    <xf numFmtId="0" fontId="10" fillId="3" borderId="11" xfId="59" applyFont="1" applyFill="1" applyBorder="1" applyAlignment="1">
      <alignment horizontal="right" vertical="center" indent="1" readingOrder="1"/>
    </xf>
    <xf numFmtId="0" fontId="21" fillId="3" borderId="11" xfId="59" applyFont="1" applyFill="1" applyBorder="1" applyAlignment="1">
      <alignment horizontal="right" vertical="center" indent="1" readingOrder="1"/>
    </xf>
    <xf numFmtId="0" fontId="57" fillId="3" borderId="11" xfId="59" applyFont="1" applyFill="1" applyBorder="1" applyAlignment="1">
      <alignment horizontal="left" vertical="center" wrapText="1" indent="1" readingOrder="1"/>
    </xf>
    <xf numFmtId="49" fontId="66" fillId="10" borderId="11" xfId="59" applyNumberFormat="1" applyFont="1" applyFill="1" applyBorder="1" applyAlignment="1">
      <alignment horizontal="right" vertical="center" wrapText="1" indent="1" readingOrder="2"/>
    </xf>
    <xf numFmtId="0" fontId="10" fillId="5" borderId="11" xfId="59" applyFont="1" applyFill="1" applyBorder="1" applyAlignment="1">
      <alignment horizontal="right" vertical="center" indent="1" readingOrder="1"/>
    </xf>
    <xf numFmtId="0" fontId="21" fillId="5" borderId="11" xfId="59" applyFont="1" applyFill="1" applyBorder="1" applyAlignment="1">
      <alignment horizontal="right" vertical="center" indent="1" readingOrder="1"/>
    </xf>
    <xf numFmtId="0" fontId="57" fillId="5" borderId="11" xfId="59" applyFont="1" applyFill="1" applyBorder="1" applyAlignment="1">
      <alignment horizontal="left" vertical="center" wrapText="1" indent="1" readingOrder="1"/>
    </xf>
    <xf numFmtId="49" fontId="66" fillId="11" borderId="18" xfId="59" applyNumberFormat="1" applyFont="1" applyFill="1" applyBorder="1" applyAlignment="1">
      <alignment horizontal="right" vertical="center" wrapText="1" indent="1" readingOrder="2"/>
    </xf>
    <xf numFmtId="0" fontId="10" fillId="3" borderId="18" xfId="59" applyFont="1" applyFill="1" applyBorder="1" applyAlignment="1">
      <alignment horizontal="right" vertical="center" indent="1" readingOrder="1"/>
    </xf>
    <xf numFmtId="0" fontId="21" fillId="3" borderId="18" xfId="59" applyFont="1" applyFill="1" applyBorder="1" applyAlignment="1">
      <alignment horizontal="right" vertical="center" indent="1" readingOrder="1"/>
    </xf>
    <xf numFmtId="0" fontId="57" fillId="3" borderId="14" xfId="59" applyFont="1" applyFill="1" applyBorder="1" applyAlignment="1">
      <alignment horizontal="left" vertical="center" wrapText="1" indent="1" readingOrder="1"/>
    </xf>
    <xf numFmtId="0" fontId="23" fillId="5" borderId="24" xfId="59" applyFont="1" applyFill="1" applyBorder="1" applyAlignment="1">
      <alignment horizontal="center" vertical="center" wrapText="1"/>
    </xf>
    <xf numFmtId="0" fontId="21" fillId="5" borderId="24" xfId="59" applyFont="1" applyFill="1" applyBorder="1" applyAlignment="1">
      <alignment horizontal="right" vertical="center" indent="1" readingOrder="1"/>
    </xf>
    <xf numFmtId="0" fontId="21" fillId="5" borderId="33" xfId="59" applyFont="1" applyFill="1" applyBorder="1" applyAlignment="1">
      <alignment horizontal="center" vertical="center" wrapText="1"/>
    </xf>
    <xf numFmtId="0" fontId="10" fillId="0" borderId="0" xfId="34"/>
    <xf numFmtId="0" fontId="23" fillId="3" borderId="24" xfId="34" applyFont="1" applyFill="1" applyBorder="1" applyAlignment="1">
      <alignment horizontal="center" vertical="center" wrapText="1"/>
    </xf>
    <xf numFmtId="3" fontId="10" fillId="5" borderId="21" xfId="37" applyNumberFormat="1" applyFill="1" applyBorder="1" applyAlignment="1">
      <alignment horizontal="right" vertical="center" indent="1"/>
    </xf>
    <xf numFmtId="3" fontId="21" fillId="5" borderId="21" xfId="37" applyNumberFormat="1" applyFont="1" applyFill="1" applyBorder="1" applyAlignment="1">
      <alignment horizontal="right" vertical="center" indent="1"/>
    </xf>
    <xf numFmtId="0" fontId="67" fillId="5" borderId="7" xfId="34" applyFont="1" applyFill="1" applyBorder="1" applyAlignment="1">
      <alignment horizontal="left" vertical="center" wrapText="1" indent="1"/>
    </xf>
    <xf numFmtId="0" fontId="23" fillId="3" borderId="9" xfId="34" applyFont="1" applyFill="1" applyBorder="1" applyAlignment="1">
      <alignment horizontal="right" vertical="center" wrapText="1" indent="1" readingOrder="2"/>
    </xf>
    <xf numFmtId="0" fontId="10" fillId="3" borderId="7" xfId="34" applyFill="1" applyBorder="1" applyAlignment="1">
      <alignment horizontal="left" vertical="center" wrapText="1" indent="1"/>
    </xf>
    <xf numFmtId="3" fontId="10" fillId="5" borderId="11" xfId="37" applyNumberFormat="1" applyFill="1" applyBorder="1" applyAlignment="1">
      <alignment horizontal="right" vertical="center" indent="1"/>
    </xf>
    <xf numFmtId="0" fontId="10" fillId="5" borderId="10" xfId="34" applyFill="1" applyBorder="1" applyAlignment="1">
      <alignment horizontal="left" vertical="center" wrapText="1" indent="1"/>
    </xf>
    <xf numFmtId="0" fontId="67" fillId="3" borderId="7" xfId="34" applyFont="1" applyFill="1" applyBorder="1" applyAlignment="1">
      <alignment horizontal="left" vertical="center" wrapText="1" indent="1"/>
    </xf>
    <xf numFmtId="0" fontId="13" fillId="3" borderId="103" xfId="34" applyFont="1" applyFill="1" applyBorder="1" applyAlignment="1">
      <alignment horizontal="center" vertical="center" wrapText="1" readingOrder="2"/>
    </xf>
    <xf numFmtId="3" fontId="21" fillId="3" borderId="104" xfId="37" applyNumberFormat="1" applyFont="1" applyFill="1" applyBorder="1" applyAlignment="1">
      <alignment horizontal="right" vertical="center" indent="1"/>
    </xf>
    <xf numFmtId="0" fontId="21" fillId="3" borderId="57" xfId="34" applyFont="1" applyFill="1" applyBorder="1" applyAlignment="1">
      <alignment horizontal="center" vertical="center" wrapText="1"/>
    </xf>
    <xf numFmtId="0" fontId="23" fillId="5" borderId="11" xfId="34" applyFont="1" applyFill="1" applyBorder="1" applyAlignment="1">
      <alignment horizontal="right" vertical="center" wrapText="1" indent="1"/>
    </xf>
    <xf numFmtId="0" fontId="10" fillId="5" borderId="11" xfId="34" applyFont="1" applyFill="1" applyBorder="1" applyAlignment="1">
      <alignment horizontal="right" vertical="center" indent="1"/>
    </xf>
    <xf numFmtId="0" fontId="21" fillId="5" borderId="11" xfId="34" applyFont="1" applyFill="1" applyBorder="1" applyAlignment="1">
      <alignment horizontal="right" vertical="center" indent="1"/>
    </xf>
    <xf numFmtId="0" fontId="14" fillId="5" borderId="11" xfId="34" applyFont="1" applyFill="1" applyBorder="1" applyAlignment="1">
      <alignment horizontal="left" vertical="center" indent="1"/>
    </xf>
    <xf numFmtId="0" fontId="21" fillId="3" borderId="34" xfId="34" applyFont="1" applyFill="1" applyBorder="1" applyAlignment="1">
      <alignment horizontal="center" vertical="center" wrapText="1"/>
    </xf>
    <xf numFmtId="3" fontId="10" fillId="5" borderId="14" xfId="37" applyNumberFormat="1" applyFill="1" applyBorder="1" applyAlignment="1">
      <alignment horizontal="right" vertical="center" indent="1"/>
    </xf>
    <xf numFmtId="3" fontId="21" fillId="5" borderId="14" xfId="37" applyNumberFormat="1" applyFont="1" applyFill="1" applyBorder="1" applyAlignment="1">
      <alignment horizontal="right" vertical="center" indent="1"/>
    </xf>
    <xf numFmtId="0" fontId="67" fillId="5" borderId="13" xfId="34" applyFont="1" applyFill="1" applyBorder="1" applyAlignment="1">
      <alignment horizontal="left" vertical="center" wrapText="1" indent="1"/>
    </xf>
    <xf numFmtId="0" fontId="23" fillId="0" borderId="22" xfId="34" applyFont="1" applyFill="1" applyBorder="1" applyAlignment="1">
      <alignment horizontal="right" vertical="center" wrapText="1" indent="1" readingOrder="2"/>
    </xf>
    <xf numFmtId="3" fontId="10" fillId="0" borderId="21" xfId="36" applyNumberFormat="1" applyFont="1" applyFill="1" applyBorder="1" applyAlignment="1">
      <alignment horizontal="right" vertical="center" indent="1"/>
    </xf>
    <xf numFmtId="3" fontId="10" fillId="0" borderId="20" xfId="36" applyNumberFormat="1" applyFont="1" applyFill="1" applyBorder="1" applyAlignment="1">
      <alignment horizontal="right" vertical="center" indent="1"/>
    </xf>
    <xf numFmtId="3" fontId="10" fillId="0" borderId="21" xfId="36" applyNumberFormat="1" applyBorder="1" applyAlignment="1">
      <alignment horizontal="right" vertical="center" indent="1"/>
    </xf>
    <xf numFmtId="3" fontId="10" fillId="0" borderId="20" xfId="36" applyNumberFormat="1" applyBorder="1" applyAlignment="1">
      <alignment horizontal="right" vertical="center" indent="1"/>
    </xf>
    <xf numFmtId="0" fontId="0" fillId="0" borderId="20" xfId="34" applyFont="1" applyFill="1" applyBorder="1" applyAlignment="1">
      <alignment horizontal="left" vertical="center" wrapText="1" indent="1" readingOrder="1"/>
    </xf>
    <xf numFmtId="0" fontId="51" fillId="0" borderId="0" xfId="24" applyFont="1" applyAlignment="1">
      <alignment horizontal="right" vertical="top" wrapText="1" indent="2" readingOrder="2"/>
    </xf>
    <xf numFmtId="0" fontId="46" fillId="0" borderId="0" xfId="24" applyFont="1" applyAlignment="1">
      <alignment horizontal="right" vertical="top" wrapText="1" indent="2" readingOrder="2"/>
    </xf>
    <xf numFmtId="0" fontId="51" fillId="0" borderId="0" xfId="24" applyFont="1" applyAlignment="1">
      <alignment horizontal="right" vertical="top" wrapText="1" indent="4" readingOrder="2"/>
    </xf>
    <xf numFmtId="0" fontId="13" fillId="5" borderId="51" xfId="16" applyFont="1" applyFill="1" applyBorder="1" applyAlignment="1">
      <alignment horizontal="center" vertical="center" wrapText="1" readingOrder="2"/>
    </xf>
    <xf numFmtId="0" fontId="21" fillId="5" borderId="51" xfId="19" applyFont="1" applyFill="1" applyBorder="1" applyAlignment="1">
      <alignment horizontal="right" vertical="center" indent="1"/>
    </xf>
    <xf numFmtId="0" fontId="21" fillId="5" borderId="51" xfId="16" applyFont="1" applyFill="1" applyBorder="1" applyAlignment="1">
      <alignment horizontal="center" vertical="center"/>
    </xf>
    <xf numFmtId="0" fontId="13" fillId="3" borderId="51" xfId="16" applyFont="1" applyFill="1" applyBorder="1" applyAlignment="1">
      <alignment horizontal="center" vertical="center" wrapText="1" readingOrder="2"/>
    </xf>
    <xf numFmtId="0" fontId="21" fillId="3" borderId="51" xfId="19" applyFont="1" applyFill="1" applyBorder="1" applyAlignment="1">
      <alignment horizontal="right" vertical="center" indent="1"/>
    </xf>
    <xf numFmtId="0" fontId="21" fillId="3" borderId="51" xfId="16" applyFont="1" applyFill="1" applyBorder="1" applyAlignment="1">
      <alignment horizontal="center" vertical="center"/>
    </xf>
    <xf numFmtId="3" fontId="10" fillId="3" borderId="14" xfId="37" applyNumberFormat="1" applyFill="1" applyBorder="1" applyAlignment="1">
      <alignment horizontal="right" vertical="center" indent="1"/>
    </xf>
    <xf numFmtId="3" fontId="21" fillId="3" borderId="37" xfId="23" applyNumberFormat="1" applyFont="1" applyFill="1" applyBorder="1" applyAlignment="1">
      <alignment horizontal="right" vertical="center" indent="1"/>
    </xf>
    <xf numFmtId="0" fontId="0" fillId="3" borderId="13" xfId="0" applyFont="1" applyFill="1" applyBorder="1" applyAlignment="1">
      <alignment horizontal="left" vertical="center" wrapText="1" indent="1" readingOrder="1"/>
    </xf>
    <xf numFmtId="0" fontId="21" fillId="5" borderId="34" xfId="0" applyFont="1" applyFill="1" applyBorder="1" applyAlignment="1">
      <alignment horizontal="left" vertical="center" wrapText="1" indent="1" readingOrder="1"/>
    </xf>
    <xf numFmtId="0" fontId="69" fillId="0" borderId="18" xfId="34" applyFont="1" applyFill="1" applyBorder="1" applyAlignment="1">
      <alignment horizontal="center" vertical="center" wrapText="1" readingOrder="2"/>
    </xf>
    <xf numFmtId="0" fontId="69" fillId="3" borderId="18" xfId="34" applyFont="1" applyFill="1" applyBorder="1" applyAlignment="1">
      <alignment horizontal="center" vertical="center" wrapText="1" readingOrder="2"/>
    </xf>
    <xf numFmtId="0" fontId="69" fillId="5" borderId="18" xfId="34" applyFont="1" applyFill="1" applyBorder="1" applyAlignment="1">
      <alignment horizontal="center" vertical="center" wrapText="1" readingOrder="2"/>
    </xf>
    <xf numFmtId="0" fontId="69" fillId="3" borderId="65" xfId="34" applyFont="1" applyFill="1" applyBorder="1" applyAlignment="1">
      <alignment horizontal="center" vertical="center" wrapText="1" readingOrder="2"/>
    </xf>
    <xf numFmtId="0" fontId="10" fillId="0" borderId="40" xfId="34" applyFont="1" applyFill="1" applyBorder="1" applyAlignment="1">
      <alignment horizontal="center" vertical="center" wrapText="1" readingOrder="2"/>
    </xf>
    <xf numFmtId="0" fontId="10" fillId="3" borderId="9" xfId="34" applyFont="1" applyFill="1" applyBorder="1" applyAlignment="1">
      <alignment horizontal="center" vertical="center" wrapText="1" readingOrder="2"/>
    </xf>
    <xf numFmtId="0" fontId="10" fillId="3" borderId="40" xfId="34" applyFont="1" applyFill="1" applyBorder="1" applyAlignment="1">
      <alignment horizontal="center" vertical="center" wrapText="1" readingOrder="2"/>
    </xf>
    <xf numFmtId="0" fontId="10" fillId="5" borderId="9" xfId="34" applyFont="1" applyFill="1" applyBorder="1" applyAlignment="1">
      <alignment horizontal="center" vertical="center" wrapText="1" readingOrder="2"/>
    </xf>
    <xf numFmtId="0" fontId="10" fillId="5" borderId="22" xfId="34" applyFont="1" applyFill="1" applyBorder="1" applyAlignment="1">
      <alignment horizontal="center" vertical="center" wrapText="1" readingOrder="2"/>
    </xf>
    <xf numFmtId="0" fontId="10" fillId="3" borderId="22" xfId="34" applyFont="1" applyFill="1" applyBorder="1" applyAlignment="1">
      <alignment horizontal="center" vertical="center" wrapText="1" readingOrder="2"/>
    </xf>
    <xf numFmtId="0" fontId="10" fillId="0" borderId="18" xfId="34" applyFont="1" applyFill="1" applyBorder="1" applyAlignment="1">
      <alignment horizontal="center" vertical="center"/>
    </xf>
    <xf numFmtId="0" fontId="10" fillId="3" borderId="18" xfId="34" applyFont="1" applyFill="1" applyBorder="1" applyAlignment="1">
      <alignment horizontal="center" vertical="center"/>
    </xf>
    <xf numFmtId="0" fontId="10" fillId="5" borderId="18" xfId="34" applyFont="1" applyFill="1" applyBorder="1" applyAlignment="1">
      <alignment horizontal="center" vertical="center"/>
    </xf>
    <xf numFmtId="0" fontId="10" fillId="3" borderId="67" xfId="34" applyFont="1" applyFill="1" applyBorder="1" applyAlignment="1">
      <alignment horizontal="center" vertical="center"/>
    </xf>
    <xf numFmtId="0" fontId="48" fillId="0" borderId="38" xfId="34" applyFont="1" applyFill="1" applyBorder="1" applyAlignment="1">
      <alignment horizontal="center" vertical="center"/>
    </xf>
    <xf numFmtId="0" fontId="48" fillId="3" borderId="7" xfId="34" applyFont="1" applyFill="1" applyBorder="1" applyAlignment="1">
      <alignment horizontal="center" vertical="center"/>
    </xf>
    <xf numFmtId="0" fontId="48" fillId="3" borderId="38" xfId="34" applyFont="1" applyFill="1" applyBorder="1" applyAlignment="1">
      <alignment horizontal="center" vertical="center"/>
    </xf>
    <xf numFmtId="0" fontId="48" fillId="5" borderId="7" xfId="34" applyFont="1" applyFill="1" applyBorder="1" applyAlignment="1">
      <alignment horizontal="center" vertical="center"/>
    </xf>
    <xf numFmtId="0" fontId="48" fillId="5" borderId="20" xfId="34" applyFont="1" applyFill="1" applyBorder="1" applyAlignment="1">
      <alignment horizontal="center" vertical="center"/>
    </xf>
    <xf numFmtId="0" fontId="48" fillId="3" borderId="20" xfId="34" applyFont="1" applyFill="1" applyBorder="1" applyAlignment="1">
      <alignment horizontal="center" vertical="center"/>
    </xf>
    <xf numFmtId="0" fontId="13" fillId="5" borderId="33" xfId="16" applyFont="1" applyFill="1" applyBorder="1" applyAlignment="1">
      <alignment horizontal="center" vertical="center" wrapText="1" readingOrder="2"/>
    </xf>
    <xf numFmtId="0" fontId="21" fillId="5" borderId="33" xfId="19" applyFont="1" applyFill="1" applyBorder="1" applyAlignment="1">
      <alignment horizontal="right" vertical="center" indent="1"/>
    </xf>
    <xf numFmtId="0" fontId="21" fillId="5" borderId="33" xfId="16" applyFont="1" applyFill="1" applyBorder="1" applyAlignment="1">
      <alignment horizontal="center" vertical="center"/>
    </xf>
    <xf numFmtId="0" fontId="13" fillId="3" borderId="33" xfId="16" applyFont="1" applyFill="1" applyBorder="1" applyAlignment="1">
      <alignment horizontal="center" vertical="center" wrapText="1" readingOrder="2"/>
    </xf>
    <xf numFmtId="0" fontId="21" fillId="3" borderId="33" xfId="19" applyFont="1" applyFill="1" applyBorder="1" applyAlignment="1">
      <alignment horizontal="right" vertical="center" indent="1"/>
    </xf>
    <xf numFmtId="0" fontId="21" fillId="3" borderId="33" xfId="16" applyFont="1" applyFill="1" applyBorder="1" applyAlignment="1">
      <alignment horizontal="center" vertical="center"/>
    </xf>
    <xf numFmtId="0" fontId="23" fillId="3" borderId="19" xfId="34" applyFont="1" applyFill="1" applyBorder="1" applyAlignment="1">
      <alignment horizontal="right" vertical="center" wrapText="1" indent="1" readingOrder="2"/>
    </xf>
    <xf numFmtId="0" fontId="10" fillId="3" borderId="17" xfId="34" applyFont="1" applyFill="1" applyBorder="1" applyAlignment="1">
      <alignment horizontal="left" vertical="center" wrapText="1" indent="1" readingOrder="1"/>
    </xf>
    <xf numFmtId="0" fontId="10" fillId="3" borderId="13" xfId="34" applyFont="1" applyFill="1" applyBorder="1" applyAlignment="1">
      <alignment horizontal="left" vertical="center" wrapText="1" indent="1" readingOrder="1"/>
    </xf>
    <xf numFmtId="3" fontId="10" fillId="3" borderId="24" xfId="36" applyNumberFormat="1" applyFont="1" applyFill="1" applyBorder="1" applyAlignment="1">
      <alignment horizontal="right" vertical="center" indent="1"/>
    </xf>
    <xf numFmtId="3" fontId="10" fillId="3" borderId="67" xfId="36" applyNumberFormat="1" applyFont="1" applyFill="1" applyBorder="1" applyAlignment="1">
      <alignment horizontal="right" vertical="center" indent="1"/>
    </xf>
    <xf numFmtId="3" fontId="10" fillId="3" borderId="24" xfId="36" applyNumberFormat="1" applyFill="1" applyBorder="1" applyAlignment="1">
      <alignment horizontal="right" vertical="center" indent="1"/>
    </xf>
    <xf numFmtId="3" fontId="10" fillId="3" borderId="67" xfId="36" applyNumberFormat="1" applyFill="1" applyBorder="1" applyAlignment="1">
      <alignment horizontal="right" vertical="center" indent="1"/>
    </xf>
    <xf numFmtId="0" fontId="23" fillId="5" borderId="32" xfId="34" applyFont="1" applyFill="1" applyBorder="1" applyAlignment="1">
      <alignment horizontal="right" vertical="center" wrapText="1" indent="1" readingOrder="2"/>
    </xf>
    <xf numFmtId="3" fontId="21" fillId="5" borderId="33" xfId="37" applyNumberFormat="1" applyFont="1" applyFill="1" applyBorder="1" applyAlignment="1">
      <alignment horizontal="right" vertical="center" indent="1"/>
    </xf>
    <xf numFmtId="0" fontId="21" fillId="3" borderId="34" xfId="34" applyFont="1" applyFill="1" applyBorder="1" applyAlignment="1">
      <alignment horizontal="center" vertical="center" wrapText="1"/>
    </xf>
    <xf numFmtId="0" fontId="21" fillId="3" borderId="33" xfId="29" applyFont="1" applyFill="1" applyBorder="1" applyAlignment="1">
      <alignment horizontal="center" vertical="center" wrapText="1"/>
    </xf>
    <xf numFmtId="0" fontId="10" fillId="3" borderId="0" xfId="25" applyFont="1" applyFill="1" applyBorder="1"/>
    <xf numFmtId="49" fontId="66" fillId="11" borderId="8" xfId="59" applyNumberFormat="1" applyFont="1" applyFill="1" applyBorder="1" applyAlignment="1">
      <alignment horizontal="right" vertical="center" wrapText="1" indent="1" readingOrder="2"/>
    </xf>
    <xf numFmtId="0" fontId="10" fillId="3" borderId="8" xfId="59" applyFont="1" applyFill="1" applyBorder="1" applyAlignment="1">
      <alignment horizontal="right" vertical="center" indent="1" readingOrder="1"/>
    </xf>
    <xf numFmtId="0" fontId="21" fillId="3" borderId="8" xfId="59" applyFont="1" applyFill="1" applyBorder="1" applyAlignment="1">
      <alignment horizontal="right" vertical="center" indent="1" readingOrder="1"/>
    </xf>
    <xf numFmtId="0" fontId="57" fillId="3" borderId="8" xfId="59" applyFont="1" applyFill="1" applyBorder="1" applyAlignment="1">
      <alignment horizontal="left" vertical="center" wrapText="1" indent="1" readingOrder="1"/>
    </xf>
    <xf numFmtId="0" fontId="23" fillId="3" borderId="24" xfId="59" applyFont="1" applyFill="1" applyBorder="1" applyAlignment="1">
      <alignment horizontal="center" vertical="center" wrapText="1"/>
    </xf>
    <xf numFmtId="0" fontId="21" fillId="3" borderId="24" xfId="59" applyFont="1" applyFill="1" applyBorder="1" applyAlignment="1">
      <alignment horizontal="right" vertical="center" indent="1" readingOrder="1"/>
    </xf>
    <xf numFmtId="0" fontId="21" fillId="3" borderId="33" xfId="59" applyFont="1" applyFill="1" applyBorder="1" applyAlignment="1">
      <alignment horizontal="center" vertical="center" wrapText="1"/>
    </xf>
    <xf numFmtId="49" fontId="66" fillId="10" borderId="18" xfId="59" applyNumberFormat="1" applyFont="1" applyFill="1" applyBorder="1" applyAlignment="1">
      <alignment horizontal="right" vertical="center" wrapText="1" indent="1" readingOrder="2"/>
    </xf>
    <xf numFmtId="0" fontId="10" fillId="5" borderId="18" xfId="59" applyFont="1" applyFill="1" applyBorder="1" applyAlignment="1">
      <alignment horizontal="right" vertical="center" indent="1" readingOrder="1"/>
    </xf>
    <xf numFmtId="0" fontId="21" fillId="5" borderId="18" xfId="59" applyFont="1" applyFill="1" applyBorder="1" applyAlignment="1">
      <alignment horizontal="right" vertical="center" indent="1" readingOrder="1"/>
    </xf>
    <xf numFmtId="0" fontId="57" fillId="5" borderId="14" xfId="59" applyFont="1" applyFill="1" applyBorder="1" applyAlignment="1">
      <alignment horizontal="left" vertical="center" wrapText="1" indent="1" readingOrder="1"/>
    </xf>
    <xf numFmtId="0" fontId="10" fillId="3" borderId="14" xfId="19" applyFont="1" applyFill="1" applyBorder="1">
      <alignment horizontal="right" vertical="center" indent="1"/>
    </xf>
    <xf numFmtId="0" fontId="10" fillId="5" borderId="21" xfId="19" applyFont="1" applyFill="1" applyBorder="1">
      <alignment horizontal="right" vertical="center" indent="1"/>
    </xf>
    <xf numFmtId="3" fontId="0" fillId="5" borderId="7" xfId="36" applyNumberFormat="1" applyFont="1" applyFill="1" applyBorder="1" applyAlignment="1">
      <alignment horizontal="right" vertical="center" indent="1"/>
    </xf>
    <xf numFmtId="0" fontId="21" fillId="3" borderId="11" xfId="0" applyFont="1" applyFill="1" applyBorder="1" applyAlignment="1">
      <alignment horizontal="left" vertical="center" wrapText="1" indent="1" readingOrder="1"/>
    </xf>
    <xf numFmtId="3" fontId="10" fillId="3" borderId="14" xfId="34" applyNumberFormat="1" applyFont="1" applyFill="1" applyBorder="1" applyAlignment="1">
      <alignment horizontal="left" vertical="center" wrapText="1" indent="1" readingOrder="1"/>
    </xf>
    <xf numFmtId="0" fontId="21" fillId="3" borderId="14" xfId="0" applyFont="1" applyFill="1" applyBorder="1" applyAlignment="1">
      <alignment horizontal="left" vertical="center" wrapText="1" indent="1" readingOrder="1"/>
    </xf>
    <xf numFmtId="3" fontId="10" fillId="5" borderId="11" xfId="34" applyNumberFormat="1" applyFont="1" applyFill="1" applyBorder="1" applyAlignment="1">
      <alignment horizontal="left" vertical="center" wrapText="1" indent="1" readingOrder="1"/>
    </xf>
    <xf numFmtId="0" fontId="21" fillId="5" borderId="11" xfId="0" applyFont="1" applyFill="1" applyBorder="1" applyAlignment="1">
      <alignment horizontal="left" vertical="center" wrapText="1" indent="1" readingOrder="1"/>
    </xf>
    <xf numFmtId="0" fontId="23" fillId="3" borderId="34" xfId="0" applyFont="1" applyFill="1" applyBorder="1" applyAlignment="1">
      <alignment horizontal="center" vertical="center" wrapText="1"/>
    </xf>
    <xf numFmtId="0" fontId="21" fillId="4" borderId="93" xfId="0" applyFont="1" applyFill="1" applyBorder="1" applyAlignment="1">
      <alignment horizontal="left" vertical="center" wrapText="1"/>
    </xf>
    <xf numFmtId="0" fontId="23" fillId="4" borderId="93" xfId="0" applyFont="1" applyFill="1" applyBorder="1" applyAlignment="1">
      <alignment horizontal="right" vertical="center" wrapText="1"/>
    </xf>
    <xf numFmtId="0" fontId="23" fillId="3" borderId="36" xfId="25" applyFont="1" applyFill="1" applyBorder="1" applyAlignment="1">
      <alignment horizontal="right" vertical="center" wrapText="1" indent="1" readingOrder="2"/>
    </xf>
    <xf numFmtId="3" fontId="10" fillId="3" borderId="25" xfId="37" applyNumberFormat="1" applyFont="1" applyFill="1" applyBorder="1" applyAlignment="1">
      <alignment horizontal="right" vertical="center" indent="1"/>
    </xf>
    <xf numFmtId="3" fontId="21" fillId="3" borderId="25" xfId="37" applyNumberFormat="1" applyFont="1" applyFill="1" applyBorder="1" applyAlignment="1">
      <alignment horizontal="right" vertical="center" indent="1"/>
    </xf>
    <xf numFmtId="0" fontId="10" fillId="3" borderId="37" xfId="25" applyFont="1" applyFill="1" applyBorder="1" applyAlignment="1">
      <alignment horizontal="left" vertical="center" wrapText="1" indent="1"/>
    </xf>
    <xf numFmtId="0" fontId="23" fillId="5" borderId="43" xfId="25" applyFont="1" applyFill="1" applyBorder="1" applyAlignment="1">
      <alignment horizontal="right" vertical="center" wrapText="1" indent="1" readingOrder="2"/>
    </xf>
    <xf numFmtId="3" fontId="21" fillId="5" borderId="42" xfId="33" applyNumberFormat="1" applyFont="1" applyFill="1" applyBorder="1" applyAlignment="1">
      <alignment horizontal="right" vertical="center" indent="1"/>
    </xf>
    <xf numFmtId="0" fontId="21" fillId="5" borderId="57" xfId="25" applyFont="1" applyFill="1" applyBorder="1" applyAlignment="1">
      <alignment horizontal="left" vertical="center" wrapText="1" indent="1"/>
    </xf>
    <xf numFmtId="0" fontId="10" fillId="3" borderId="0" xfId="25" applyFont="1" applyFill="1"/>
    <xf numFmtId="3" fontId="0" fillId="3" borderId="11" xfId="37" applyNumberFormat="1" applyFont="1" applyFill="1" applyBorder="1" applyAlignment="1">
      <alignment horizontal="right" vertical="center" indent="1"/>
    </xf>
    <xf numFmtId="0" fontId="21" fillId="3" borderId="33" xfId="0" applyFont="1" applyFill="1" applyBorder="1" applyAlignment="1">
      <alignment horizontal="center" vertical="center" wrapText="1"/>
    </xf>
    <xf numFmtId="0" fontId="21" fillId="3" borderId="33" xfId="29" applyFont="1" applyFill="1" applyBorder="1" applyAlignment="1">
      <alignment horizontal="center" vertical="center" wrapText="1"/>
    </xf>
    <xf numFmtId="3" fontId="21" fillId="3" borderId="11" xfId="0" applyNumberFormat="1" applyFont="1" applyFill="1" applyBorder="1" applyAlignment="1">
      <alignment horizontal="left" vertical="center" wrapText="1" indent="1" readingOrder="1"/>
    </xf>
    <xf numFmtId="9" fontId="21" fillId="3" borderId="18" xfId="60" applyFont="1" applyFill="1" applyBorder="1" applyAlignment="1">
      <alignment horizontal="right" vertical="center" indent="1" readingOrder="1"/>
    </xf>
    <xf numFmtId="9" fontId="21" fillId="5" borderId="8" xfId="60" applyFont="1" applyFill="1" applyBorder="1" applyAlignment="1">
      <alignment horizontal="right" vertical="center" indent="1" readingOrder="1"/>
    </xf>
    <xf numFmtId="9" fontId="21" fillId="3" borderId="11" xfId="60" applyFont="1" applyFill="1" applyBorder="1" applyAlignment="1">
      <alignment horizontal="right" vertical="center" indent="1" readingOrder="1"/>
    </xf>
    <xf numFmtId="9" fontId="21" fillId="5" borderId="24" xfId="60" applyFont="1" applyFill="1" applyBorder="1" applyAlignment="1">
      <alignment horizontal="right" vertical="center" indent="1" readingOrder="1"/>
    </xf>
    <xf numFmtId="9" fontId="0" fillId="3" borderId="11" xfId="60" applyFont="1" applyFill="1" applyBorder="1" applyAlignment="1">
      <alignment horizontal="right" vertical="center" indent="1" readingOrder="1"/>
    </xf>
    <xf numFmtId="9" fontId="0" fillId="3" borderId="18" xfId="60" applyFont="1" applyFill="1" applyBorder="1" applyAlignment="1">
      <alignment horizontal="right" vertical="center" indent="1" readingOrder="1"/>
    </xf>
    <xf numFmtId="9" fontId="0" fillId="5" borderId="8" xfId="60" applyFont="1" applyFill="1" applyBorder="1" applyAlignment="1">
      <alignment horizontal="right" vertical="center" indent="1" readingOrder="1"/>
    </xf>
    <xf numFmtId="9" fontId="0" fillId="5" borderId="24" xfId="60" applyFont="1" applyFill="1" applyBorder="1" applyAlignment="1">
      <alignment horizontal="right" vertical="center" indent="1" readingOrder="1"/>
    </xf>
    <xf numFmtId="9" fontId="21" fillId="5" borderId="8" xfId="60" applyNumberFormat="1" applyFont="1" applyFill="1" applyBorder="1" applyAlignment="1">
      <alignment horizontal="right" vertical="center" indent="1" readingOrder="1"/>
    </xf>
    <xf numFmtId="9" fontId="21" fillId="3" borderId="18" xfId="60" applyNumberFormat="1" applyFont="1" applyFill="1" applyBorder="1" applyAlignment="1">
      <alignment horizontal="right" vertical="center" indent="1" readingOrder="1"/>
    </xf>
    <xf numFmtId="9" fontId="21" fillId="5" borderId="18" xfId="60" applyNumberFormat="1" applyFont="1" applyFill="1" applyBorder="1" applyAlignment="1">
      <alignment horizontal="right" vertical="center" indent="1" readingOrder="1"/>
    </xf>
    <xf numFmtId="9" fontId="0" fillId="5" borderId="8" xfId="60" applyNumberFormat="1" applyFont="1" applyFill="1" applyBorder="1" applyAlignment="1">
      <alignment horizontal="right" vertical="center" indent="1" readingOrder="1"/>
    </xf>
    <xf numFmtId="9" fontId="0" fillId="3" borderId="18" xfId="60" applyNumberFormat="1" applyFont="1" applyFill="1" applyBorder="1" applyAlignment="1">
      <alignment horizontal="right" vertical="center" indent="1" readingOrder="1"/>
    </xf>
    <xf numFmtId="9" fontId="0" fillId="5" borderId="18" xfId="60" applyNumberFormat="1" applyFont="1" applyFill="1" applyBorder="1" applyAlignment="1">
      <alignment horizontal="right" vertical="center" indent="1" readingOrder="1"/>
    </xf>
    <xf numFmtId="0" fontId="0" fillId="5" borderId="37" xfId="25" applyFont="1" applyFill="1" applyBorder="1" applyAlignment="1">
      <alignment horizontal="left" vertical="center" wrapText="1" indent="1"/>
    </xf>
    <xf numFmtId="0" fontId="23" fillId="5" borderId="36" xfId="25" applyFont="1" applyFill="1" applyBorder="1" applyAlignment="1">
      <alignment horizontal="right" vertical="center" wrapText="1" indent="1" readingOrder="2"/>
    </xf>
    <xf numFmtId="0" fontId="21" fillId="3" borderId="33" xfId="29" applyFont="1" applyFill="1" applyBorder="1" applyAlignment="1">
      <alignment horizontal="center" vertical="center" wrapText="1"/>
    </xf>
    <xf numFmtId="0" fontId="21" fillId="3" borderId="10" xfId="0" applyFont="1" applyFill="1" applyBorder="1" applyAlignment="1">
      <alignment horizontal="left" vertical="center" wrapText="1" indent="1" readingOrder="1"/>
    </xf>
    <xf numFmtId="0" fontId="21" fillId="5" borderId="10" xfId="0" applyFont="1" applyFill="1" applyBorder="1" applyAlignment="1">
      <alignment horizontal="left" vertical="center" wrapText="1" indent="1" readingOrder="1"/>
    </xf>
    <xf numFmtId="0" fontId="21" fillId="3" borderId="13" xfId="0" applyFont="1" applyFill="1" applyBorder="1" applyAlignment="1">
      <alignment horizontal="left" vertical="center" wrapText="1" indent="1" readingOrder="1"/>
    </xf>
    <xf numFmtId="0" fontId="23" fillId="4" borderId="107" xfId="25" applyFont="1" applyFill="1" applyBorder="1" applyAlignment="1">
      <alignment vertical="center" wrapText="1"/>
    </xf>
    <xf numFmtId="0" fontId="23" fillId="4" borderId="49" xfId="25" applyFont="1" applyFill="1" applyBorder="1" applyAlignment="1">
      <alignment vertical="center" wrapText="1"/>
    </xf>
    <xf numFmtId="3" fontId="10" fillId="5" borderId="8" xfId="34" applyNumberFormat="1" applyFont="1" applyFill="1" applyBorder="1" applyAlignment="1">
      <alignment horizontal="left" vertical="center" wrapText="1" indent="1" readingOrder="1"/>
    </xf>
    <xf numFmtId="3" fontId="21" fillId="5" borderId="8" xfId="0" applyNumberFormat="1" applyFont="1" applyFill="1" applyBorder="1" applyAlignment="1">
      <alignment horizontal="left" vertical="center" wrapText="1" indent="1" readingOrder="1"/>
    </xf>
    <xf numFmtId="0" fontId="10" fillId="0" borderId="0" xfId="25" applyFont="1" applyAlignment="1">
      <alignment wrapText="1"/>
    </xf>
    <xf numFmtId="0" fontId="10" fillId="0" borderId="0" xfId="25" applyFont="1" applyFill="1" applyAlignment="1">
      <alignment wrapText="1"/>
    </xf>
    <xf numFmtId="0" fontId="21" fillId="3" borderId="24" xfId="25" applyFont="1" applyFill="1" applyBorder="1" applyAlignment="1">
      <alignment horizontal="center" vertical="center" wrapText="1"/>
    </xf>
    <xf numFmtId="0" fontId="0" fillId="0" borderId="7" xfId="16" applyFont="1" applyFill="1" applyBorder="1" applyAlignment="1">
      <alignment horizontal="left" vertical="center" wrapText="1" indent="1" readingOrder="1"/>
    </xf>
    <xf numFmtId="0" fontId="0" fillId="3" borderId="10" xfId="16" applyFont="1" applyFill="1" applyBorder="1" applyAlignment="1">
      <alignment horizontal="left" vertical="center" wrapText="1" indent="1" readingOrder="1"/>
    </xf>
    <xf numFmtId="0" fontId="0" fillId="3" borderId="13" xfId="16" applyFont="1" applyFill="1" applyBorder="1" applyAlignment="1">
      <alignment horizontal="left" vertical="center" wrapText="1" indent="1" readingOrder="1"/>
    </xf>
    <xf numFmtId="0" fontId="23" fillId="3" borderId="64" xfId="34" applyFont="1" applyFill="1" applyBorder="1" applyAlignment="1">
      <alignment horizontal="center" vertical="center" wrapText="1" readingOrder="2"/>
    </xf>
    <xf numFmtId="0" fontId="23" fillId="3" borderId="36" xfId="34" applyFont="1" applyFill="1" applyBorder="1" applyAlignment="1">
      <alignment horizontal="center" vertical="center" wrapText="1" readingOrder="2"/>
    </xf>
    <xf numFmtId="0" fontId="23" fillId="3" borderId="65" xfId="34" applyFont="1" applyFill="1" applyBorder="1" applyAlignment="1">
      <alignment horizontal="center" vertical="center" wrapText="1" readingOrder="2"/>
    </xf>
    <xf numFmtId="0" fontId="21" fillId="3" borderId="66" xfId="34" applyFont="1" applyFill="1" applyBorder="1" applyAlignment="1">
      <alignment horizontal="center" vertical="center" wrapText="1" readingOrder="1"/>
    </xf>
    <xf numFmtId="0" fontId="21" fillId="3" borderId="37" xfId="34" applyFont="1" applyFill="1" applyBorder="1" applyAlignment="1">
      <alignment horizontal="center" vertical="center" wrapText="1" readingOrder="1"/>
    </xf>
    <xf numFmtId="0" fontId="21" fillId="3" borderId="67" xfId="34" applyFont="1" applyFill="1" applyBorder="1" applyAlignment="1">
      <alignment horizontal="center" vertical="center" wrapText="1" readingOrder="1"/>
    </xf>
    <xf numFmtId="0" fontId="0" fillId="0" borderId="0" xfId="34" applyFont="1" applyBorder="1" applyAlignment="1">
      <alignment horizontal="right" readingOrder="2"/>
    </xf>
    <xf numFmtId="0" fontId="26" fillId="0" borderId="0" xfId="34" applyFont="1" applyFill="1" applyBorder="1" applyAlignment="1">
      <alignment horizontal="left"/>
    </xf>
    <xf numFmtId="0" fontId="23" fillId="3" borderId="90" xfId="34" applyFont="1" applyFill="1" applyBorder="1" applyAlignment="1">
      <alignment horizontal="center" vertical="center" wrapText="1" readingOrder="2"/>
    </xf>
    <xf numFmtId="0" fontId="0" fillId="3" borderId="91" xfId="34" applyFont="1" applyFill="1" applyBorder="1" applyAlignment="1">
      <alignment horizontal="center" vertical="center" wrapText="1" readingOrder="1"/>
    </xf>
    <xf numFmtId="0" fontId="10" fillId="3" borderId="37" xfId="34" applyFont="1" applyFill="1" applyBorder="1" applyAlignment="1">
      <alignment horizontal="center" vertical="center" wrapText="1" readingOrder="1"/>
    </xf>
    <xf numFmtId="0" fontId="10" fillId="3" borderId="67" xfId="34" applyFont="1" applyFill="1" applyBorder="1" applyAlignment="1">
      <alignment horizontal="center" vertical="center" wrapText="1" readingOrder="1"/>
    </xf>
    <xf numFmtId="0" fontId="23" fillId="5" borderId="64" xfId="34" applyFont="1" applyFill="1" applyBorder="1" applyAlignment="1">
      <alignment horizontal="center" vertical="center" wrapText="1" readingOrder="2"/>
    </xf>
    <xf numFmtId="0" fontId="23" fillId="5" borderId="36" xfId="34" applyFont="1" applyFill="1" applyBorder="1" applyAlignment="1">
      <alignment horizontal="center" vertical="center" wrapText="1" readingOrder="2"/>
    </xf>
    <xf numFmtId="0" fontId="23" fillId="5" borderId="65" xfId="34" applyFont="1" applyFill="1" applyBorder="1" applyAlignment="1">
      <alignment horizontal="center" vertical="center" wrapText="1" readingOrder="2"/>
    </xf>
    <xf numFmtId="0" fontId="0" fillId="5" borderId="66" xfId="34" applyFont="1" applyFill="1" applyBorder="1" applyAlignment="1">
      <alignment horizontal="center" vertical="center" wrapText="1" readingOrder="1"/>
    </xf>
    <xf numFmtId="0" fontId="10" fillId="5" borderId="37" xfId="34" applyFont="1" applyFill="1" applyBorder="1" applyAlignment="1">
      <alignment horizontal="center" vertical="center" wrapText="1" readingOrder="1"/>
    </xf>
    <xf numFmtId="0" fontId="10" fillId="5" borderId="67" xfId="34" applyFont="1" applyFill="1" applyBorder="1" applyAlignment="1">
      <alignment horizontal="center" vertical="center" wrapText="1" readingOrder="1"/>
    </xf>
    <xf numFmtId="0" fontId="21" fillId="3" borderId="83" xfId="6" applyFont="1" applyFill="1" applyBorder="1" applyAlignment="1">
      <alignment horizontal="center" vertical="center" wrapText="1"/>
    </xf>
    <xf numFmtId="0" fontId="21" fillId="3" borderId="58" xfId="6" applyFont="1" applyFill="1" applyBorder="1" applyAlignment="1">
      <alignment horizontal="center" vertical="center" wrapText="1"/>
    </xf>
    <xf numFmtId="0" fontId="21" fillId="3" borderId="91" xfId="34" applyFont="1" applyFill="1" applyBorder="1" applyAlignment="1">
      <alignment horizontal="center" vertical="center" wrapText="1"/>
    </xf>
    <xf numFmtId="0" fontId="21" fillId="3" borderId="92" xfId="34" applyFont="1" applyFill="1" applyBorder="1" applyAlignment="1">
      <alignment horizontal="center" vertical="center" wrapText="1"/>
    </xf>
    <xf numFmtId="0" fontId="23" fillId="0" borderId="90" xfId="34" applyFont="1" applyFill="1" applyBorder="1" applyAlignment="1">
      <alignment horizontal="center" vertical="center" wrapText="1" readingOrder="2"/>
    </xf>
    <xf numFmtId="0" fontId="23" fillId="0" borderId="36" xfId="34" applyFont="1" applyFill="1" applyBorder="1" applyAlignment="1">
      <alignment horizontal="center" vertical="center" wrapText="1" readingOrder="2"/>
    </xf>
    <xf numFmtId="0" fontId="23" fillId="0" borderId="65" xfId="34" applyFont="1" applyFill="1" applyBorder="1" applyAlignment="1">
      <alignment horizontal="center" vertical="center" wrapText="1" readingOrder="2"/>
    </xf>
    <xf numFmtId="0" fontId="10" fillId="0" borderId="91" xfId="34" applyFont="1" applyFill="1" applyBorder="1" applyAlignment="1">
      <alignment horizontal="center" vertical="center" wrapText="1" readingOrder="1"/>
    </xf>
    <xf numFmtId="0" fontId="10" fillId="0" borderId="37" xfId="34" applyFont="1" applyFill="1" applyBorder="1" applyAlignment="1">
      <alignment horizontal="center" vertical="center" wrapText="1" readingOrder="1"/>
    </xf>
    <xf numFmtId="0" fontId="10" fillId="0" borderId="67" xfId="34" applyFont="1" applyFill="1" applyBorder="1" applyAlignment="1">
      <alignment horizontal="center" vertical="center" wrapText="1" readingOrder="1"/>
    </xf>
    <xf numFmtId="0" fontId="10" fillId="5" borderId="66" xfId="34" applyFont="1" applyFill="1" applyBorder="1" applyAlignment="1">
      <alignment horizontal="center" vertical="center" wrapText="1" readingOrder="1"/>
    </xf>
    <xf numFmtId="0" fontId="22" fillId="4" borderId="0" xfId="34" applyFont="1" applyFill="1" applyAlignment="1">
      <alignment horizontal="center" vertical="center"/>
    </xf>
    <xf numFmtId="0" fontId="22" fillId="4" borderId="0" xfId="34" applyFont="1" applyFill="1" applyAlignment="1">
      <alignment horizontal="center" vertical="center" readingOrder="2"/>
    </xf>
    <xf numFmtId="0" fontId="13" fillId="4" borderId="0" xfId="34" applyFont="1" applyFill="1" applyAlignment="1">
      <alignment horizontal="center" vertical="center"/>
    </xf>
    <xf numFmtId="0" fontId="23" fillId="3" borderId="90" xfId="34" applyFont="1" applyFill="1" applyBorder="1" applyAlignment="1">
      <alignment horizontal="center" vertical="center" wrapText="1"/>
    </xf>
    <xf numFmtId="0" fontId="23" fillId="3" borderId="56" xfId="34" applyFont="1" applyFill="1" applyBorder="1" applyAlignment="1">
      <alignment horizontal="center" vertical="center" wrapText="1"/>
    </xf>
    <xf numFmtId="0" fontId="23" fillId="3" borderId="83" xfId="34" applyFont="1" applyFill="1" applyBorder="1" applyAlignment="1">
      <alignment horizontal="center" vertical="center" wrapText="1"/>
    </xf>
    <xf numFmtId="0" fontId="23" fillId="3" borderId="58" xfId="34" applyFont="1" applyFill="1" applyBorder="1" applyAlignment="1">
      <alignment horizontal="center" vertical="center" wrapText="1"/>
    </xf>
    <xf numFmtId="0" fontId="21" fillId="3" borderId="41" xfId="6" applyFont="1" applyFill="1" applyBorder="1" applyAlignment="1">
      <alignment horizontal="center" vertical="center" wrapText="1"/>
    </xf>
    <xf numFmtId="0" fontId="21" fillId="3" borderId="86" xfId="6" applyFont="1" applyFill="1" applyBorder="1" applyAlignment="1">
      <alignment horizontal="center" vertical="center" wrapText="1"/>
    </xf>
    <xf numFmtId="0" fontId="21" fillId="3" borderId="43" xfId="6" applyFont="1" applyFill="1" applyBorder="1" applyAlignment="1">
      <alignment horizontal="center" vertical="center" wrapText="1"/>
    </xf>
    <xf numFmtId="0" fontId="21" fillId="3" borderId="42" xfId="6" applyFont="1" applyFill="1" applyBorder="1" applyAlignment="1">
      <alignment horizontal="center" vertical="center" wrapText="1"/>
    </xf>
    <xf numFmtId="0" fontId="21" fillId="3" borderId="20" xfId="16" applyFont="1" applyFill="1" applyBorder="1" applyAlignment="1">
      <alignment horizontal="center" vertical="center" wrapText="1" readingOrder="1"/>
    </xf>
    <xf numFmtId="0" fontId="21" fillId="3" borderId="10" xfId="16" applyFont="1" applyFill="1" applyBorder="1" applyAlignment="1">
      <alignment horizontal="center" vertical="center" wrapText="1" readingOrder="1"/>
    </xf>
    <xf numFmtId="0" fontId="21" fillId="3" borderId="17" xfId="16" applyFont="1" applyFill="1" applyBorder="1" applyAlignment="1">
      <alignment horizontal="center" vertical="center" wrapText="1" readingOrder="1"/>
    </xf>
    <xf numFmtId="0" fontId="13" fillId="3" borderId="22" xfId="16" applyFont="1" applyFill="1" applyBorder="1" applyAlignment="1">
      <alignment horizontal="center" vertical="center" wrapText="1" readingOrder="2"/>
    </xf>
    <xf numFmtId="0" fontId="13" fillId="3" borderId="12" xfId="16" applyFont="1" applyFill="1" applyBorder="1" applyAlignment="1">
      <alignment horizontal="center" vertical="center" wrapText="1" readingOrder="2"/>
    </xf>
    <xf numFmtId="0" fontId="13" fillId="3" borderId="19" xfId="16" applyFont="1" applyFill="1" applyBorder="1" applyAlignment="1">
      <alignment horizontal="center" vertical="center" wrapText="1" readingOrder="2"/>
    </xf>
    <xf numFmtId="0" fontId="21" fillId="5" borderId="66" xfId="16" applyFont="1" applyFill="1" applyBorder="1" applyAlignment="1">
      <alignment horizontal="center" vertical="center" wrapText="1" readingOrder="1"/>
    </xf>
    <xf numFmtId="0" fontId="21" fillId="5" borderId="37" xfId="16" applyFont="1" applyFill="1" applyBorder="1" applyAlignment="1">
      <alignment horizontal="center" vertical="center" wrapText="1" readingOrder="1"/>
    </xf>
    <xf numFmtId="0" fontId="21" fillId="5" borderId="67" xfId="16" applyFont="1" applyFill="1" applyBorder="1" applyAlignment="1">
      <alignment horizontal="center" vertical="center" wrapText="1" readingOrder="1"/>
    </xf>
    <xf numFmtId="0" fontId="13" fillId="5" borderId="64" xfId="16" applyFont="1" applyFill="1" applyBorder="1" applyAlignment="1">
      <alignment horizontal="center" vertical="center" wrapText="1" readingOrder="2"/>
    </xf>
    <xf numFmtId="0" fontId="13" fillId="5" borderId="36" xfId="16" applyFont="1" applyFill="1" applyBorder="1" applyAlignment="1">
      <alignment horizontal="center" vertical="center" wrapText="1" readingOrder="2"/>
    </xf>
    <xf numFmtId="0" fontId="13" fillId="5" borderId="65" xfId="16" applyFont="1" applyFill="1" applyBorder="1" applyAlignment="1">
      <alignment horizontal="center" vertical="center" wrapText="1" readingOrder="2"/>
    </xf>
    <xf numFmtId="0" fontId="0" fillId="0" borderId="76" xfId="34" applyFont="1" applyFill="1" applyBorder="1" applyAlignment="1">
      <alignment horizontal="right" vertical="center" wrapText="1" readingOrder="2"/>
    </xf>
    <xf numFmtId="0" fontId="26" fillId="0" borderId="76" xfId="34" applyFont="1" applyFill="1" applyBorder="1" applyAlignment="1">
      <alignment horizontal="left" vertical="center"/>
    </xf>
    <xf numFmtId="0" fontId="13" fillId="5" borderId="22" xfId="16" applyFont="1" applyFill="1" applyBorder="1" applyAlignment="1">
      <alignment horizontal="center" vertical="center" wrapText="1" readingOrder="2"/>
    </xf>
    <xf numFmtId="0" fontId="13" fillId="5" borderId="12" xfId="16" applyFont="1" applyFill="1" applyBorder="1" applyAlignment="1">
      <alignment horizontal="center" vertical="center" wrapText="1" readingOrder="2"/>
    </xf>
    <xf numFmtId="0" fontId="13" fillId="5" borderId="19" xfId="16" applyFont="1" applyFill="1" applyBorder="1" applyAlignment="1">
      <alignment horizontal="center" vertical="center" wrapText="1" readingOrder="2"/>
    </xf>
    <xf numFmtId="0" fontId="21" fillId="5" borderId="20" xfId="16" applyFont="1" applyFill="1" applyBorder="1" applyAlignment="1">
      <alignment horizontal="center" vertical="center" wrapText="1" readingOrder="1"/>
    </xf>
    <xf numFmtId="0" fontId="21" fillId="5" borderId="10" xfId="16" applyFont="1" applyFill="1" applyBorder="1" applyAlignment="1">
      <alignment horizontal="center" vertical="center" wrapText="1" readingOrder="1"/>
    </xf>
    <xf numFmtId="0" fontId="21" fillId="5" borderId="17" xfId="16" applyFont="1" applyFill="1" applyBorder="1" applyAlignment="1">
      <alignment horizontal="center" vertical="center" wrapText="1" readingOrder="1"/>
    </xf>
    <xf numFmtId="0" fontId="22" fillId="4" borderId="0" xfId="25" applyFont="1" applyFill="1" applyBorder="1" applyAlignment="1">
      <alignment horizontal="center" wrapText="1"/>
    </xf>
    <xf numFmtId="0" fontId="22" fillId="4" borderId="0" xfId="25" applyFont="1" applyFill="1" applyBorder="1" applyAlignment="1">
      <alignment horizontal="center"/>
    </xf>
    <xf numFmtId="0" fontId="13" fillId="4" borderId="0" xfId="25" applyFont="1" applyFill="1" applyBorder="1" applyAlignment="1">
      <alignment horizontal="center"/>
    </xf>
    <xf numFmtId="0" fontId="21" fillId="3" borderId="35" xfId="6" applyFont="1" applyFill="1" applyBorder="1" applyAlignment="1">
      <alignment horizontal="center" vertical="center" wrapText="1"/>
    </xf>
    <xf numFmtId="0" fontId="22" fillId="4" borderId="0" xfId="25" applyFont="1" applyFill="1" applyBorder="1" applyAlignment="1">
      <alignment horizontal="center" readingOrder="2"/>
    </xf>
    <xf numFmtId="0" fontId="13" fillId="3" borderId="72" xfId="3" applyFont="1" applyFill="1" applyBorder="1" applyAlignment="1">
      <alignment horizontal="right" vertical="center" wrapText="1" indent="1"/>
    </xf>
    <xf numFmtId="0" fontId="13" fillId="3" borderId="70" xfId="3" applyFont="1" applyFill="1" applyBorder="1" applyAlignment="1">
      <alignment horizontal="right" vertical="center" wrapText="1" indent="1"/>
    </xf>
    <xf numFmtId="0" fontId="13" fillId="3" borderId="73" xfId="3" applyFont="1" applyFill="1" applyBorder="1" applyAlignment="1">
      <alignment horizontal="right" vertical="center" wrapText="1" indent="1"/>
    </xf>
    <xf numFmtId="0" fontId="13" fillId="3" borderId="71" xfId="3" applyFont="1" applyFill="1" applyBorder="1" applyAlignment="1">
      <alignment horizontal="right" vertical="center" wrapText="1" indent="1"/>
    </xf>
    <xf numFmtId="0" fontId="21" fillId="3" borderId="68" xfId="3" applyFont="1" applyFill="1" applyBorder="1" applyAlignment="1">
      <alignment horizontal="left" vertical="center" wrapText="1" indent="1"/>
    </xf>
    <xf numFmtId="0" fontId="21" fillId="3" borderId="74" xfId="3" applyFont="1" applyFill="1" applyBorder="1" applyAlignment="1">
      <alignment horizontal="left" vertical="center" wrapText="1" indent="1"/>
    </xf>
    <xf numFmtId="0" fontId="21" fillId="3" borderId="69" xfId="3" applyFont="1" applyFill="1" applyBorder="1" applyAlignment="1">
      <alignment horizontal="left" vertical="center" wrapText="1" indent="1"/>
    </xf>
    <xf numFmtId="0" fontId="21" fillId="3" borderId="75" xfId="3" applyFont="1" applyFill="1" applyBorder="1" applyAlignment="1">
      <alignment horizontal="left" vertical="center" wrapText="1" indent="1"/>
    </xf>
    <xf numFmtId="0" fontId="21" fillId="4" borderId="93" xfId="25" applyFont="1" applyFill="1" applyBorder="1" applyAlignment="1">
      <alignment horizontal="left" vertical="center"/>
    </xf>
    <xf numFmtId="0" fontId="23" fillId="4" borderId="93" xfId="25" applyFont="1" applyFill="1" applyBorder="1" applyAlignment="1">
      <alignment horizontal="right" vertical="center"/>
    </xf>
    <xf numFmtId="0" fontId="43" fillId="5" borderId="94" xfId="0" applyFont="1" applyFill="1" applyBorder="1" applyAlignment="1">
      <alignment horizontal="center" vertical="center" wrapText="1" readingOrder="1"/>
    </xf>
    <xf numFmtId="0" fontId="43" fillId="5" borderId="95" xfId="0" applyFont="1" applyFill="1" applyBorder="1" applyAlignment="1">
      <alignment horizontal="center" vertical="center" wrapText="1" readingOrder="1"/>
    </xf>
    <xf numFmtId="0" fontId="43" fillId="5" borderId="96" xfId="0" applyFont="1" applyFill="1" applyBorder="1" applyAlignment="1">
      <alignment horizontal="center" vertical="center" wrapText="1" readingOrder="1"/>
    </xf>
    <xf numFmtId="0" fontId="41" fillId="3" borderId="94" xfId="0" applyFont="1" applyFill="1" applyBorder="1" applyAlignment="1">
      <alignment horizontal="center" vertical="center" wrapText="1" readingOrder="2"/>
    </xf>
    <xf numFmtId="0" fontId="41" fillId="3" borderId="95" xfId="0" applyFont="1" applyFill="1" applyBorder="1" applyAlignment="1">
      <alignment horizontal="center" vertical="center" wrapText="1" readingOrder="2"/>
    </xf>
    <xf numFmtId="0" fontId="41" fillId="3" borderId="96" xfId="0" applyFont="1" applyFill="1" applyBorder="1" applyAlignment="1">
      <alignment horizontal="center" vertical="center" wrapText="1" readingOrder="2"/>
    </xf>
    <xf numFmtId="0" fontId="43" fillId="3" borderId="94" xfId="0" applyFont="1" applyFill="1" applyBorder="1" applyAlignment="1">
      <alignment horizontal="center" vertical="center" wrapText="1" readingOrder="1"/>
    </xf>
    <xf numFmtId="0" fontId="43" fillId="3" borderId="95" xfId="0" applyFont="1" applyFill="1" applyBorder="1" applyAlignment="1">
      <alignment horizontal="center" vertical="center" wrapText="1" readingOrder="1"/>
    </xf>
    <xf numFmtId="0" fontId="43" fillId="3" borderId="96" xfId="0" applyFont="1" applyFill="1" applyBorder="1" applyAlignment="1">
      <alignment horizontal="center" vertical="center" wrapText="1" readingOrder="1"/>
    </xf>
    <xf numFmtId="0" fontId="41" fillId="8" borderId="98" xfId="0" applyFont="1" applyFill="1" applyBorder="1" applyAlignment="1">
      <alignment horizontal="right" vertical="center" wrapText="1" readingOrder="2"/>
    </xf>
    <xf numFmtId="0" fontId="41" fillId="8" borderId="88" xfId="0" applyFont="1" applyFill="1" applyBorder="1" applyAlignment="1">
      <alignment horizontal="right" vertical="center" wrapText="1" readingOrder="2"/>
    </xf>
    <xf numFmtId="0" fontId="43" fillId="8" borderId="89" xfId="0" applyFont="1" applyFill="1" applyBorder="1" applyAlignment="1">
      <alignment horizontal="left" vertical="center" wrapText="1" readingOrder="1"/>
    </xf>
    <xf numFmtId="0" fontId="43" fillId="8" borderId="77" xfId="0" applyFont="1" applyFill="1" applyBorder="1" applyAlignment="1">
      <alignment horizontal="left" vertical="center" wrapText="1" readingOrder="1"/>
    </xf>
    <xf numFmtId="0" fontId="41" fillId="5" borderId="94" xfId="0" applyFont="1" applyFill="1" applyBorder="1" applyAlignment="1">
      <alignment horizontal="center" vertical="center" wrapText="1" readingOrder="2"/>
    </xf>
    <xf numFmtId="0" fontId="41" fillId="5" borderId="95" xfId="0" applyFont="1" applyFill="1" applyBorder="1" applyAlignment="1">
      <alignment horizontal="center" vertical="center" wrapText="1" readingOrder="2"/>
    </xf>
    <xf numFmtId="0" fontId="41" fillId="5" borderId="96" xfId="0" applyFont="1" applyFill="1" applyBorder="1" applyAlignment="1">
      <alignment horizontal="center" vertical="center" wrapText="1" readingOrder="2"/>
    </xf>
    <xf numFmtId="0" fontId="13" fillId="4" borderId="0" xfId="25" applyFont="1" applyFill="1" applyBorder="1" applyAlignment="1">
      <alignment horizontal="center" wrapText="1"/>
    </xf>
    <xf numFmtId="0" fontId="21" fillId="4" borderId="0" xfId="25" applyFont="1" applyFill="1" applyBorder="1" applyAlignment="1">
      <alignment horizontal="left" vertical="center"/>
    </xf>
    <xf numFmtId="0" fontId="23" fillId="4" borderId="93" xfId="25" applyFont="1" applyFill="1" applyBorder="1" applyAlignment="1">
      <alignment horizontal="center" vertical="center"/>
    </xf>
    <xf numFmtId="0" fontId="0" fillId="0" borderId="76" xfId="34" applyFont="1" applyBorder="1" applyAlignment="1">
      <alignment horizontal="right" vertical="center" wrapText="1" indent="1"/>
    </xf>
    <xf numFmtId="0" fontId="0" fillId="0" borderId="0" xfId="34" applyFont="1" applyAlignment="1">
      <alignment horizontal="right" vertical="center" wrapText="1" indent="1"/>
    </xf>
    <xf numFmtId="0" fontId="0" fillId="0" borderId="0" xfId="34" applyFont="1" applyAlignment="1">
      <alignment horizontal="right" vertical="center" wrapText="1" indent="1" readingOrder="2"/>
    </xf>
    <xf numFmtId="0" fontId="23" fillId="3" borderId="35" xfId="34" applyFont="1" applyFill="1" applyBorder="1" applyAlignment="1">
      <alignment horizontal="center" vertical="center" wrapText="1"/>
    </xf>
    <xf numFmtId="0" fontId="23" fillId="3" borderId="22" xfId="34" applyFont="1" applyFill="1" applyBorder="1" applyAlignment="1">
      <alignment horizontal="center" vertical="center"/>
    </xf>
    <xf numFmtId="0" fontId="23" fillId="3" borderId="19" xfId="34" applyFont="1" applyFill="1" applyBorder="1" applyAlignment="1">
      <alignment horizontal="center" vertical="center"/>
    </xf>
    <xf numFmtId="0" fontId="23" fillId="3" borderId="34" xfId="34" applyFont="1" applyFill="1" applyBorder="1" applyAlignment="1">
      <alignment horizontal="center" vertical="center" wrapText="1"/>
    </xf>
    <xf numFmtId="0" fontId="23" fillId="3" borderId="32" xfId="34" applyFont="1" applyFill="1" applyBorder="1" applyAlignment="1">
      <alignment horizontal="center" vertical="center" wrapText="1"/>
    </xf>
    <xf numFmtId="0" fontId="26" fillId="0" borderId="0" xfId="34" applyFont="1" applyAlignment="1">
      <alignment horizontal="left" vertical="center" indent="1"/>
    </xf>
    <xf numFmtId="0" fontId="21" fillId="3" borderId="20" xfId="34" applyFont="1" applyFill="1" applyBorder="1" applyAlignment="1">
      <alignment horizontal="center" vertical="center" wrapText="1"/>
    </xf>
    <xf numFmtId="0" fontId="21" fillId="3" borderId="17" xfId="34" applyFont="1" applyFill="1" applyBorder="1" applyAlignment="1">
      <alignment horizontal="center" vertical="center"/>
    </xf>
    <xf numFmtId="0" fontId="26" fillId="0" borderId="76" xfId="34" applyFont="1" applyBorder="1" applyAlignment="1">
      <alignment horizontal="left" vertical="center" wrapText="1" indent="1"/>
    </xf>
    <xf numFmtId="0" fontId="26" fillId="0" borderId="0" xfId="34" applyFont="1" applyAlignment="1">
      <alignment horizontal="left" vertical="center" wrapText="1" indent="1"/>
    </xf>
    <xf numFmtId="0" fontId="23" fillId="4" borderId="0" xfId="34" applyFont="1" applyFill="1" applyBorder="1" applyAlignment="1">
      <alignment horizontal="center" vertical="center" wrapText="1"/>
    </xf>
    <xf numFmtId="0" fontId="0" fillId="0" borderId="76" xfId="34" applyFont="1" applyBorder="1" applyAlignment="1">
      <alignment horizontal="right" vertical="center" wrapText="1" readingOrder="2"/>
    </xf>
    <xf numFmtId="0" fontId="0" fillId="0" borderId="76" xfId="34" applyFont="1" applyBorder="1" applyAlignment="1">
      <alignment horizontal="left"/>
    </xf>
    <xf numFmtId="0" fontId="10" fillId="0" borderId="76" xfId="34" applyFont="1" applyBorder="1" applyAlignment="1">
      <alignment horizontal="left"/>
    </xf>
    <xf numFmtId="0" fontId="21" fillId="3" borderId="66" xfId="34" applyFont="1" applyFill="1" applyBorder="1" applyAlignment="1">
      <alignment horizontal="center" vertical="center" wrapText="1"/>
    </xf>
    <xf numFmtId="0" fontId="21" fillId="3" borderId="67" xfId="34" applyFont="1" applyFill="1" applyBorder="1" applyAlignment="1">
      <alignment horizontal="center" vertical="center" wrapText="1"/>
    </xf>
    <xf numFmtId="0" fontId="22" fillId="0" borderId="0" xfId="34" applyFont="1" applyFill="1" applyAlignment="1">
      <alignment horizontal="center" vertical="center"/>
    </xf>
    <xf numFmtId="0" fontId="13" fillId="3" borderId="64" xfId="34" applyFont="1" applyFill="1" applyBorder="1" applyAlignment="1">
      <alignment horizontal="center" vertical="center" wrapText="1"/>
    </xf>
    <xf numFmtId="0" fontId="13" fillId="3" borderId="65" xfId="34" applyFont="1" applyFill="1" applyBorder="1" applyAlignment="1">
      <alignment horizontal="center" vertical="center" wrapText="1"/>
    </xf>
    <xf numFmtId="0" fontId="21" fillId="3" borderId="34" xfId="34" applyFont="1" applyFill="1" applyBorder="1" applyAlignment="1">
      <alignment horizontal="center" vertical="center" wrapText="1"/>
    </xf>
    <xf numFmtId="0" fontId="21" fillId="3" borderId="32" xfId="34" applyFont="1" applyFill="1" applyBorder="1" applyAlignment="1">
      <alignment horizontal="center" vertical="center" wrapText="1"/>
    </xf>
    <xf numFmtId="0" fontId="0" fillId="5" borderId="87" xfId="34" applyFont="1" applyFill="1" applyBorder="1" applyAlignment="1">
      <alignment horizontal="right" vertical="center" wrapText="1" indent="1" readingOrder="2"/>
    </xf>
    <xf numFmtId="0" fontId="40" fillId="5" borderId="0" xfId="34" applyFont="1" applyFill="1" applyAlignment="1">
      <alignment horizontal="center" vertical="center" wrapText="1"/>
    </xf>
    <xf numFmtId="0" fontId="22" fillId="5" borderId="0" xfId="34" applyFont="1" applyFill="1" applyAlignment="1">
      <alignment horizontal="center" vertical="center" wrapText="1"/>
    </xf>
    <xf numFmtId="0" fontId="42" fillId="5" borderId="0" xfId="35" applyFont="1" applyFill="1" applyAlignment="1">
      <alignment horizontal="center" readingOrder="2"/>
    </xf>
    <xf numFmtId="0" fontId="41" fillId="5" borderId="0" xfId="35" applyFont="1" applyFill="1" applyAlignment="1">
      <alignment horizontal="center"/>
    </xf>
    <xf numFmtId="0" fontId="26" fillId="5" borderId="87" xfId="34" applyFont="1" applyFill="1" applyBorder="1" applyAlignment="1">
      <alignment horizontal="left" vertical="center" wrapText="1" indent="1"/>
    </xf>
    <xf numFmtId="0" fontId="41" fillId="8" borderId="21" xfId="56" applyFont="1" applyFill="1" applyBorder="1" applyAlignment="1">
      <alignment horizontal="center" vertical="center" wrapText="1" readingOrder="2"/>
    </xf>
    <xf numFmtId="0" fontId="41" fillId="8" borderId="14" xfId="56" applyFont="1" applyFill="1" applyBorder="1" applyAlignment="1">
      <alignment horizontal="center" vertical="center" wrapText="1" readingOrder="2"/>
    </xf>
    <xf numFmtId="0" fontId="41" fillId="8" borderId="34" xfId="56" applyFont="1" applyFill="1" applyBorder="1" applyAlignment="1">
      <alignment horizontal="center" vertical="center" wrapText="1" readingOrder="1"/>
    </xf>
    <xf numFmtId="0" fontId="41" fillId="8" borderId="97" xfId="56" applyFont="1" applyFill="1" applyBorder="1" applyAlignment="1">
      <alignment horizontal="center" vertical="center" wrapText="1" readingOrder="1"/>
    </xf>
    <xf numFmtId="0" fontId="41" fillId="8" borderId="32" xfId="56" applyFont="1" applyFill="1" applyBorder="1" applyAlignment="1">
      <alignment horizontal="center" vertical="center" wrapText="1" readingOrder="1"/>
    </xf>
    <xf numFmtId="0" fontId="59" fillId="3" borderId="66" xfId="56" applyFont="1" applyFill="1" applyBorder="1" applyAlignment="1">
      <alignment horizontal="center" vertical="center"/>
    </xf>
    <xf numFmtId="0" fontId="59" fillId="3" borderId="67" xfId="56" applyFont="1" applyFill="1" applyBorder="1" applyAlignment="1">
      <alignment horizontal="center" vertical="center"/>
    </xf>
    <xf numFmtId="0" fontId="43" fillId="5" borderId="93" xfId="35" applyFont="1" applyFill="1" applyBorder="1" applyAlignment="1">
      <alignment horizontal="left"/>
    </xf>
    <xf numFmtId="0" fontId="23" fillId="5" borderId="93" xfId="34" applyFont="1" applyFill="1" applyBorder="1" applyAlignment="1">
      <alignment horizontal="right" vertical="center" wrapText="1"/>
    </xf>
    <xf numFmtId="0" fontId="23" fillId="5" borderId="93" xfId="34" applyFont="1" applyFill="1" applyBorder="1" applyAlignment="1">
      <alignment horizontal="center" wrapText="1"/>
    </xf>
    <xf numFmtId="0" fontId="60" fillId="5" borderId="0" xfId="56" applyFont="1" applyFill="1" applyAlignment="1">
      <alignment horizontal="center" vertical="center" readingOrder="2"/>
    </xf>
    <xf numFmtId="0" fontId="61" fillId="5" borderId="0" xfId="56" applyFont="1" applyFill="1" applyAlignment="1">
      <alignment horizontal="center" vertical="center" readingOrder="2"/>
    </xf>
    <xf numFmtId="0" fontId="68" fillId="5" borderId="0" xfId="56" applyFont="1" applyFill="1" applyAlignment="1">
      <alignment horizontal="center" vertical="center" wrapText="1" readingOrder="2"/>
    </xf>
    <xf numFmtId="0" fontId="68" fillId="5" borderId="0" xfId="56" applyFont="1" applyFill="1" applyAlignment="1">
      <alignment horizontal="center" vertical="center" readingOrder="2"/>
    </xf>
    <xf numFmtId="0" fontId="68" fillId="5" borderId="0" xfId="56" applyFont="1" applyFill="1" applyAlignment="1">
      <alignment horizontal="center" vertical="center" readingOrder="1"/>
    </xf>
    <xf numFmtId="0" fontId="22" fillId="4" borderId="0" xfId="34" applyFont="1" applyFill="1" applyAlignment="1">
      <alignment horizontal="center" vertical="center" wrapText="1"/>
    </xf>
    <xf numFmtId="0" fontId="22" fillId="4" borderId="0" xfId="34" applyFont="1" applyFill="1" applyAlignment="1">
      <alignment horizontal="center" vertical="center" wrapText="1" readingOrder="2"/>
    </xf>
    <xf numFmtId="0" fontId="13" fillId="4" borderId="0" xfId="34" applyFont="1" applyFill="1" applyAlignment="1">
      <alignment horizontal="center" vertical="center" wrapText="1"/>
    </xf>
    <xf numFmtId="0" fontId="23" fillId="4" borderId="93" xfId="34" applyFont="1" applyFill="1" applyBorder="1" applyAlignment="1">
      <alignment horizontal="center" vertical="center" wrapText="1"/>
    </xf>
    <xf numFmtId="0" fontId="21" fillId="4" borderId="93" xfId="34" applyFont="1" applyFill="1" applyBorder="1" applyAlignment="1">
      <alignment horizontal="left" vertical="center" wrapText="1"/>
    </xf>
    <xf numFmtId="0" fontId="23" fillId="4" borderId="93" xfId="34" applyFont="1" applyFill="1" applyBorder="1" applyAlignment="1">
      <alignment horizontal="right" vertical="center" wrapText="1"/>
    </xf>
    <xf numFmtId="0" fontId="23" fillId="3" borderId="56" xfId="34" applyFont="1" applyFill="1" applyBorder="1" applyAlignment="1">
      <alignment horizontal="center" vertical="center" wrapText="1" readingOrder="2"/>
    </xf>
    <xf numFmtId="0" fontId="59" fillId="3" borderId="66" xfId="34" applyFont="1" applyFill="1" applyBorder="1" applyAlignment="1">
      <alignment horizontal="center" vertical="center" wrapText="1"/>
    </xf>
    <xf numFmtId="0" fontId="59" fillId="3" borderId="37" xfId="34" applyFont="1" applyFill="1" applyBorder="1" applyAlignment="1">
      <alignment horizontal="center" vertical="center" wrapText="1"/>
    </xf>
    <xf numFmtId="0" fontId="59" fillId="3" borderId="92" xfId="34" applyFont="1" applyFill="1" applyBorder="1" applyAlignment="1">
      <alignment horizontal="center" vertical="center" wrapText="1"/>
    </xf>
    <xf numFmtId="0" fontId="23" fillId="5" borderId="56" xfId="34" applyFont="1" applyFill="1" applyBorder="1" applyAlignment="1">
      <alignment horizontal="center" vertical="center" wrapText="1" readingOrder="2"/>
    </xf>
    <xf numFmtId="0" fontId="59" fillId="5" borderId="66" xfId="34" applyFont="1" applyFill="1" applyBorder="1" applyAlignment="1">
      <alignment horizontal="center" vertical="center" wrapText="1"/>
    </xf>
    <xf numFmtId="0" fontId="59" fillId="5" borderId="37" xfId="34" applyFont="1" applyFill="1" applyBorder="1" applyAlignment="1">
      <alignment horizontal="center" vertical="center" wrapText="1"/>
    </xf>
    <xf numFmtId="0" fontId="59" fillId="5" borderId="92" xfId="34" applyFont="1" applyFill="1" applyBorder="1" applyAlignment="1">
      <alignment horizontal="center" vertical="center" wrapText="1"/>
    </xf>
    <xf numFmtId="0" fontId="13" fillId="3" borderId="70" xfId="34" applyFont="1" applyFill="1" applyBorder="1" applyAlignment="1">
      <alignment horizontal="right" vertical="center" wrapText="1"/>
    </xf>
    <xf numFmtId="0" fontId="13" fillId="3" borderId="99" xfId="34" applyFont="1" applyFill="1" applyBorder="1" applyAlignment="1">
      <alignment horizontal="right" vertical="center" wrapText="1"/>
    </xf>
    <xf numFmtId="0" fontId="13" fillId="3" borderId="71" xfId="34" applyFont="1" applyFill="1" applyBorder="1" applyAlignment="1">
      <alignment horizontal="right" vertical="center" wrapText="1"/>
    </xf>
    <xf numFmtId="0" fontId="13" fillId="3" borderId="101" xfId="34" applyFont="1" applyFill="1" applyBorder="1" applyAlignment="1">
      <alignment horizontal="right" vertical="center" wrapText="1"/>
    </xf>
    <xf numFmtId="0" fontId="21" fillId="3" borderId="100" xfId="34" applyFont="1" applyFill="1" applyBorder="1" applyAlignment="1">
      <alignment horizontal="left" vertical="center" wrapText="1"/>
    </xf>
    <xf numFmtId="0" fontId="21" fillId="3" borderId="68" xfId="34" applyFont="1" applyFill="1" applyBorder="1" applyAlignment="1">
      <alignment horizontal="left" vertical="center" wrapText="1"/>
    </xf>
    <xf numFmtId="0" fontId="21" fillId="3" borderId="102" xfId="34" applyFont="1" applyFill="1" applyBorder="1" applyAlignment="1">
      <alignment horizontal="left" vertical="center" wrapText="1"/>
    </xf>
    <xf numFmtId="0" fontId="21" fillId="3" borderId="69" xfId="34" applyFont="1" applyFill="1" applyBorder="1" applyAlignment="1">
      <alignment horizontal="left" vertical="center" wrapText="1"/>
    </xf>
    <xf numFmtId="0" fontId="23" fillId="3" borderId="97" xfId="34" applyFont="1" applyFill="1" applyBorder="1" applyAlignment="1">
      <alignment horizontal="center" vertical="center" wrapText="1"/>
    </xf>
    <xf numFmtId="0" fontId="22" fillId="5" borderId="0" xfId="58" applyFont="1" applyFill="1" applyAlignment="1">
      <alignment horizontal="center" vertical="center" wrapText="1" readingOrder="2"/>
    </xf>
    <xf numFmtId="0" fontId="41" fillId="5" borderId="0" xfId="58" applyFont="1" applyFill="1" applyAlignment="1">
      <alignment horizontal="center" vertical="center" wrapText="1"/>
    </xf>
    <xf numFmtId="0" fontId="13" fillId="5" borderId="0" xfId="58" applyFont="1" applyFill="1" applyAlignment="1">
      <alignment horizontal="center" vertical="center" wrapText="1"/>
    </xf>
    <xf numFmtId="0" fontId="23" fillId="3" borderId="34" xfId="58" applyFont="1" applyFill="1" applyBorder="1" applyAlignment="1">
      <alignment horizontal="center" vertical="center" wrapText="1" readingOrder="2"/>
    </xf>
    <xf numFmtId="0" fontId="23" fillId="3" borderId="97" xfId="58" applyFont="1" applyFill="1" applyBorder="1" applyAlignment="1">
      <alignment horizontal="center" vertical="center" wrapText="1" readingOrder="2"/>
    </xf>
    <xf numFmtId="0" fontId="23" fillId="3" borderId="32" xfId="58" applyFont="1" applyFill="1" applyBorder="1" applyAlignment="1">
      <alignment horizontal="center" vertical="center" wrapText="1" readingOrder="2"/>
    </xf>
    <xf numFmtId="0" fontId="13" fillId="3" borderId="72" xfId="58" applyFont="1" applyFill="1" applyBorder="1" applyAlignment="1">
      <alignment horizontal="right" vertical="center" wrapText="1" readingOrder="2"/>
    </xf>
    <xf numFmtId="0" fontId="13" fillId="3" borderId="99" xfId="58" applyFont="1" applyFill="1" applyBorder="1" applyAlignment="1">
      <alignment horizontal="right" vertical="center" wrapText="1" readingOrder="2"/>
    </xf>
    <xf numFmtId="0" fontId="13" fillId="3" borderId="106" xfId="58" applyFont="1" applyFill="1" applyBorder="1" applyAlignment="1">
      <alignment horizontal="right" vertical="center" wrapText="1" readingOrder="2"/>
    </xf>
    <xf numFmtId="0" fontId="13" fillId="3" borderId="61" xfId="58" applyFont="1" applyFill="1" applyBorder="1" applyAlignment="1">
      <alignment horizontal="right" vertical="center" wrapText="1" readingOrder="2"/>
    </xf>
    <xf numFmtId="0" fontId="13" fillId="3" borderId="73" xfId="58" applyFont="1" applyFill="1" applyBorder="1" applyAlignment="1">
      <alignment horizontal="right" vertical="center" wrapText="1" readingOrder="2"/>
    </xf>
    <xf numFmtId="0" fontId="13" fillId="3" borderId="101" xfId="58" applyFont="1" applyFill="1" applyBorder="1" applyAlignment="1">
      <alignment horizontal="right" vertical="center" wrapText="1" readingOrder="2"/>
    </xf>
    <xf numFmtId="0" fontId="21" fillId="3" borderId="100" xfId="58" applyFont="1" applyFill="1" applyBorder="1" applyAlignment="1">
      <alignment horizontal="left" vertical="center" wrapText="1" readingOrder="1"/>
    </xf>
    <xf numFmtId="0" fontId="21" fillId="3" borderId="74" xfId="58" applyFont="1" applyFill="1" applyBorder="1" applyAlignment="1">
      <alignment horizontal="left" vertical="center" wrapText="1" readingOrder="1"/>
    </xf>
    <xf numFmtId="0" fontId="21" fillId="3" borderId="60" xfId="58" applyFont="1" applyFill="1" applyBorder="1" applyAlignment="1">
      <alignment horizontal="left" vertical="center" wrapText="1" readingOrder="1"/>
    </xf>
    <xf numFmtId="0" fontId="21" fillId="3" borderId="105" xfId="58" applyFont="1" applyFill="1" applyBorder="1" applyAlignment="1">
      <alignment horizontal="left" vertical="center" wrapText="1" readingOrder="1"/>
    </xf>
    <xf numFmtId="0" fontId="21" fillId="3" borderId="102" xfId="58" applyFont="1" applyFill="1" applyBorder="1" applyAlignment="1">
      <alignment horizontal="left" vertical="center" wrapText="1" readingOrder="1"/>
    </xf>
    <xf numFmtId="0" fontId="21" fillId="3" borderId="75" xfId="58" applyFont="1" applyFill="1" applyBorder="1" applyAlignment="1">
      <alignment horizontal="left" vertical="center" wrapText="1" readingOrder="1"/>
    </xf>
    <xf numFmtId="0" fontId="43" fillId="3" borderId="35" xfId="59" applyFont="1" applyFill="1" applyBorder="1" applyAlignment="1">
      <alignment horizontal="center" vertical="center" wrapText="1" readingOrder="1"/>
    </xf>
    <xf numFmtId="0" fontId="43" fillId="3" borderId="25" xfId="59" applyFont="1" applyFill="1" applyBorder="1" applyAlignment="1">
      <alignment horizontal="center" vertical="center" wrapText="1" readingOrder="1"/>
    </xf>
    <xf numFmtId="0" fontId="43" fillId="3" borderId="24" xfId="59" applyFont="1" applyFill="1" applyBorder="1" applyAlignment="1">
      <alignment horizontal="center" vertical="center" wrapText="1" readingOrder="1"/>
    </xf>
    <xf numFmtId="0" fontId="21" fillId="5" borderId="93" xfId="34" applyFont="1" applyFill="1" applyBorder="1" applyAlignment="1">
      <alignment horizontal="left" vertical="center" wrapText="1" readingOrder="1"/>
    </xf>
    <xf numFmtId="0" fontId="13" fillId="5" borderId="93" xfId="34" applyFont="1" applyFill="1" applyBorder="1" applyAlignment="1">
      <alignment horizontal="right" vertical="center" wrapText="1" indent="1" readingOrder="2"/>
    </xf>
    <xf numFmtId="0" fontId="71" fillId="0" borderId="76" xfId="59" applyFont="1" applyBorder="1" applyAlignment="1">
      <alignment horizontal="left" vertical="top" wrapText="1"/>
    </xf>
    <xf numFmtId="0" fontId="70" fillId="0" borderId="76" xfId="59" applyFont="1" applyBorder="1" applyAlignment="1">
      <alignment horizontal="right" vertical="top" wrapText="1" readingOrder="2"/>
    </xf>
    <xf numFmtId="49" fontId="66" fillId="10" borderId="35" xfId="59" applyNumberFormat="1" applyFont="1" applyFill="1" applyBorder="1" applyAlignment="1">
      <alignment horizontal="center" vertical="center" wrapText="1" readingOrder="2"/>
    </xf>
    <xf numFmtId="49" fontId="66" fillId="10" borderId="25" xfId="59" applyNumberFormat="1" applyFont="1" applyFill="1" applyBorder="1" applyAlignment="1">
      <alignment horizontal="center" vertical="center" wrapText="1" readingOrder="2"/>
    </xf>
    <xf numFmtId="49" fontId="66" fillId="10" borderId="24" xfId="59" applyNumberFormat="1" applyFont="1" applyFill="1" applyBorder="1" applyAlignment="1">
      <alignment horizontal="center" vertical="center" wrapText="1" readingOrder="2"/>
    </xf>
    <xf numFmtId="0" fontId="43" fillId="5" borderId="35" xfId="59" applyFont="1" applyFill="1" applyBorder="1" applyAlignment="1">
      <alignment horizontal="center" vertical="center" wrapText="1" readingOrder="1"/>
    </xf>
    <xf numFmtId="0" fontId="43" fillId="5" borderId="25" xfId="59" applyFont="1" applyFill="1" applyBorder="1" applyAlignment="1">
      <alignment horizontal="center" vertical="center" wrapText="1" readingOrder="1"/>
    </xf>
    <xf numFmtId="0" fontId="43" fillId="5" borderId="24" xfId="59" applyFont="1" applyFill="1" applyBorder="1" applyAlignment="1">
      <alignment horizontal="center" vertical="center" wrapText="1" readingOrder="1"/>
    </xf>
    <xf numFmtId="49" fontId="66" fillId="11" borderId="35" xfId="59" applyNumberFormat="1" applyFont="1" applyFill="1" applyBorder="1" applyAlignment="1">
      <alignment horizontal="center" vertical="center" wrapText="1" readingOrder="2"/>
    </xf>
    <xf numFmtId="49" fontId="66" fillId="11" borderId="25" xfId="59" applyNumberFormat="1" applyFont="1" applyFill="1" applyBorder="1" applyAlignment="1">
      <alignment horizontal="center" vertical="center" wrapText="1" readingOrder="2"/>
    </xf>
    <xf numFmtId="49" fontId="66" fillId="11" borderId="24" xfId="59" applyNumberFormat="1" applyFont="1" applyFill="1" applyBorder="1" applyAlignment="1">
      <alignment horizontal="center" vertical="center" wrapText="1" readingOrder="2"/>
    </xf>
    <xf numFmtId="0" fontId="22" fillId="4" borderId="0" xfId="25" applyFont="1" applyFill="1" applyAlignment="1">
      <alignment horizontal="center" vertical="center"/>
    </xf>
    <xf numFmtId="0" fontId="13" fillId="4" borderId="0" xfId="25" applyFont="1" applyFill="1" applyAlignment="1">
      <alignment horizontal="center" vertical="center"/>
    </xf>
    <xf numFmtId="0" fontId="22" fillId="4" borderId="0" xfId="25" applyFont="1" applyFill="1" applyAlignment="1">
      <alignment horizontal="center" vertical="center" readingOrder="2"/>
    </xf>
    <xf numFmtId="0" fontId="22" fillId="4" borderId="0" xfId="25" applyFont="1" applyFill="1" applyAlignment="1">
      <alignment horizontal="center" vertical="center" wrapText="1"/>
    </xf>
    <xf numFmtId="0" fontId="13" fillId="4" borderId="0" xfId="25" applyFont="1" applyFill="1" applyAlignment="1">
      <alignment horizontal="center" vertical="center" wrapText="1"/>
    </xf>
    <xf numFmtId="0" fontId="22" fillId="4" borderId="0" xfId="25" applyFont="1" applyFill="1" applyAlignment="1">
      <alignment horizontal="center" vertical="center" wrapText="1" readingOrder="2"/>
    </xf>
    <xf numFmtId="0" fontId="23" fillId="4" borderId="93" xfId="25" applyFont="1" applyFill="1" applyBorder="1" applyAlignment="1">
      <alignment horizontal="center" vertical="center" wrapText="1"/>
    </xf>
    <xf numFmtId="0" fontId="13" fillId="5" borderId="0" xfId="25" applyFont="1" applyFill="1" applyAlignment="1">
      <alignment horizontal="center" vertical="center"/>
    </xf>
    <xf numFmtId="0" fontId="22" fillId="5" borderId="0" xfId="25" applyFont="1" applyFill="1" applyAlignment="1">
      <alignment horizontal="center" vertical="center"/>
    </xf>
    <xf numFmtId="0" fontId="13" fillId="5" borderId="0" xfId="25" applyFont="1" applyFill="1" applyAlignment="1">
      <alignment horizontal="center" vertical="center" wrapText="1"/>
    </xf>
    <xf numFmtId="0" fontId="22" fillId="5" borderId="0" xfId="26" applyFont="1" applyFill="1" applyAlignment="1">
      <alignment horizontal="center" vertical="center" wrapText="1" readingOrder="2"/>
    </xf>
    <xf numFmtId="0" fontId="14" fillId="3" borderId="28" xfId="0" applyFont="1" applyFill="1" applyBorder="1" applyAlignment="1">
      <alignment horizontal="left" vertical="center" wrapText="1" indent="1"/>
    </xf>
    <xf numFmtId="0" fontId="14" fillId="3" borderId="31" xfId="0" applyFont="1" applyFill="1" applyBorder="1" applyAlignment="1">
      <alignment horizontal="left" vertical="center" wrapText="1" indent="1"/>
    </xf>
    <xf numFmtId="0" fontId="14" fillId="3" borderId="29" xfId="0" applyFont="1" applyFill="1" applyBorder="1" applyAlignment="1">
      <alignment horizontal="left" vertical="center" indent="1"/>
    </xf>
    <xf numFmtId="0" fontId="23" fillId="3" borderId="66" xfId="0" applyFont="1" applyFill="1" applyBorder="1" applyAlignment="1">
      <alignment horizontal="center" vertical="center" wrapText="1"/>
    </xf>
    <xf numFmtId="0" fontId="23" fillId="3" borderId="76" xfId="0" applyFont="1" applyFill="1" applyBorder="1" applyAlignment="1">
      <alignment horizontal="center" vertical="center" wrapText="1"/>
    </xf>
    <xf numFmtId="0" fontId="23" fillId="3" borderId="64" xfId="0" applyFont="1" applyFill="1" applyBorder="1" applyAlignment="1">
      <alignment horizontal="center" vertical="center" wrapText="1"/>
    </xf>
    <xf numFmtId="0" fontId="23" fillId="3" borderId="26" xfId="0" applyFont="1" applyFill="1" applyBorder="1" applyAlignment="1">
      <alignment horizontal="right" vertical="center" wrapText="1" indent="1"/>
    </xf>
    <xf numFmtId="0" fontId="23" fillId="3" borderId="30" xfId="0" applyFont="1" applyFill="1" applyBorder="1" applyAlignment="1">
      <alignment horizontal="right" vertical="center" wrapText="1" indent="1"/>
    </xf>
    <xf numFmtId="0" fontId="23" fillId="3" borderId="27" xfId="0" applyFont="1" applyFill="1" applyBorder="1" applyAlignment="1">
      <alignment horizontal="right" vertical="center" indent="1"/>
    </xf>
    <xf numFmtId="0" fontId="23" fillId="3" borderId="33" xfId="0" applyFont="1" applyFill="1" applyBorder="1" applyAlignment="1">
      <alignment horizontal="center" vertical="center" wrapText="1"/>
    </xf>
    <xf numFmtId="0" fontId="22" fillId="4" borderId="0" xfId="0" applyFont="1" applyFill="1" applyAlignment="1">
      <alignment horizontal="center" vertical="center"/>
    </xf>
    <xf numFmtId="0" fontId="22" fillId="4" borderId="0" xfId="0" applyFont="1" applyFill="1" applyAlignment="1">
      <alignment horizontal="center" vertical="center" readingOrder="2"/>
    </xf>
    <xf numFmtId="0" fontId="13" fillId="4" borderId="0" xfId="0" applyFont="1" applyFill="1" applyAlignment="1">
      <alignment horizontal="center" vertical="center"/>
    </xf>
    <xf numFmtId="0" fontId="23" fillId="4" borderId="23" xfId="0" applyFont="1" applyFill="1" applyBorder="1" applyAlignment="1">
      <alignment horizontal="center" vertical="center" wrapText="1"/>
    </xf>
    <xf numFmtId="0" fontId="23" fillId="4" borderId="0" xfId="0" applyFont="1" applyFill="1" applyBorder="1" applyAlignment="1">
      <alignment horizontal="center" vertical="center" wrapText="1"/>
    </xf>
    <xf numFmtId="0" fontId="23" fillId="3" borderId="81" xfId="0" applyFont="1" applyFill="1" applyBorder="1" applyAlignment="1">
      <alignment horizontal="right" vertical="center" indent="1"/>
    </xf>
    <xf numFmtId="0" fontId="23" fillId="3" borderId="42" xfId="0" applyFont="1" applyFill="1" applyBorder="1" applyAlignment="1">
      <alignment horizontal="center" vertical="center" wrapText="1"/>
    </xf>
    <xf numFmtId="0" fontId="14" fillId="3" borderId="82" xfId="0" applyFont="1" applyFill="1" applyBorder="1" applyAlignment="1">
      <alignment horizontal="left" vertical="center" indent="1"/>
    </xf>
    <xf numFmtId="0" fontId="13" fillId="4" borderId="0" xfId="0" applyFont="1" applyFill="1" applyAlignment="1">
      <alignment horizontal="center" vertical="center" wrapText="1"/>
    </xf>
    <xf numFmtId="0" fontId="23" fillId="4" borderId="93" xfId="25" applyFont="1" applyFill="1" applyBorder="1" applyAlignment="1">
      <alignment horizontal="right" vertical="center" wrapText="1"/>
    </xf>
    <xf numFmtId="0" fontId="23" fillId="4" borderId="0" xfId="25" applyFont="1" applyFill="1" applyBorder="1" applyAlignment="1">
      <alignment horizontal="right" vertical="center" wrapText="1"/>
    </xf>
    <xf numFmtId="0" fontId="21" fillId="4" borderId="0" xfId="25" applyFont="1" applyFill="1" applyBorder="1" applyAlignment="1">
      <alignment horizontal="left" vertical="center" wrapText="1"/>
    </xf>
    <xf numFmtId="0" fontId="21" fillId="4" borderId="93" xfId="25" applyFont="1" applyFill="1" applyBorder="1" applyAlignment="1">
      <alignment horizontal="left" vertical="center" wrapText="1"/>
    </xf>
    <xf numFmtId="0" fontId="13" fillId="3" borderId="76" xfId="25" applyFont="1" applyFill="1" applyBorder="1" applyAlignment="1">
      <alignment horizontal="center" vertical="center"/>
    </xf>
    <xf numFmtId="0" fontId="13" fillId="3" borderId="0" xfId="25" applyFont="1" applyFill="1" applyBorder="1" applyAlignment="1">
      <alignment horizontal="center" vertical="center"/>
    </xf>
    <xf numFmtId="0" fontId="13" fillId="3" borderId="93" xfId="25" applyFont="1" applyFill="1" applyBorder="1" applyAlignment="1">
      <alignment horizontal="center" vertical="center"/>
    </xf>
    <xf numFmtId="0" fontId="21" fillId="3" borderId="76" xfId="25" applyFont="1" applyFill="1" applyBorder="1" applyAlignment="1">
      <alignment horizontal="center" vertical="center"/>
    </xf>
    <xf numFmtId="0" fontId="21" fillId="3" borderId="0" xfId="25" applyFont="1" applyFill="1" applyBorder="1" applyAlignment="1">
      <alignment horizontal="center" vertical="center"/>
    </xf>
    <xf numFmtId="0" fontId="21" fillId="3" borderId="93" xfId="25" applyFont="1" applyFill="1" applyBorder="1" applyAlignment="1">
      <alignment horizontal="center" vertical="center"/>
    </xf>
    <xf numFmtId="0" fontId="23" fillId="3" borderId="34" xfId="25" applyFont="1" applyFill="1" applyBorder="1" applyAlignment="1">
      <alignment horizontal="center" vertical="center" wrapText="1"/>
    </xf>
    <xf numFmtId="0" fontId="23" fillId="3" borderId="32" xfId="25" applyFont="1" applyFill="1" applyBorder="1" applyAlignment="1">
      <alignment horizontal="center" vertical="center" wrapText="1"/>
    </xf>
    <xf numFmtId="0" fontId="23" fillId="3" borderId="97" xfId="25" applyFont="1" applyFill="1" applyBorder="1" applyAlignment="1">
      <alignment horizontal="center" vertical="center" wrapText="1"/>
    </xf>
    <xf numFmtId="0" fontId="22" fillId="0" borderId="0" xfId="26" applyFont="1" applyFill="1" applyAlignment="1">
      <alignment horizontal="center" vertical="center" wrapText="1" readingOrder="2"/>
    </xf>
    <xf numFmtId="0" fontId="22" fillId="4" borderId="0" xfId="0" applyFont="1" applyFill="1" applyAlignment="1">
      <alignment horizontal="center" vertical="center" wrapText="1"/>
    </xf>
    <xf numFmtId="0" fontId="13" fillId="3" borderId="22" xfId="25" applyFont="1" applyFill="1" applyBorder="1" applyAlignment="1">
      <alignment horizontal="center" vertical="center"/>
    </xf>
    <xf numFmtId="0" fontId="13" fillId="3" borderId="12" xfId="25" applyFont="1" applyFill="1" applyBorder="1" applyAlignment="1">
      <alignment horizontal="center" vertical="center"/>
    </xf>
    <xf numFmtId="0" fontId="13" fillId="3" borderId="19" xfId="25" applyFont="1" applyFill="1" applyBorder="1" applyAlignment="1">
      <alignment horizontal="center" vertical="center"/>
    </xf>
    <xf numFmtId="0" fontId="23" fillId="3" borderId="35" xfId="25" applyFont="1" applyFill="1" applyBorder="1" applyAlignment="1">
      <alignment horizontal="center" vertical="center" wrapText="1"/>
    </xf>
    <xf numFmtId="0" fontId="21" fillId="3" borderId="20" xfId="25" applyFont="1" applyFill="1" applyBorder="1" applyAlignment="1">
      <alignment horizontal="center" vertical="center"/>
    </xf>
    <xf numFmtId="0" fontId="21" fillId="3" borderId="10" xfId="25" applyFont="1" applyFill="1" applyBorder="1" applyAlignment="1">
      <alignment horizontal="center" vertical="center"/>
    </xf>
    <xf numFmtId="0" fontId="21" fillId="3" borderId="17" xfId="25" applyFont="1" applyFill="1" applyBorder="1" applyAlignment="1">
      <alignment horizontal="center" vertical="center"/>
    </xf>
    <xf numFmtId="0" fontId="23" fillId="4" borderId="50" xfId="25" applyFont="1" applyFill="1" applyBorder="1" applyAlignment="1">
      <alignment horizontal="center" vertical="center" wrapText="1"/>
    </xf>
    <xf numFmtId="0" fontId="23" fillId="4" borderId="49" xfId="25" applyFont="1" applyFill="1" applyBorder="1" applyAlignment="1">
      <alignment horizontal="center" vertical="center" wrapText="1"/>
    </xf>
    <xf numFmtId="0" fontId="10" fillId="0" borderId="0" xfId="34" applyFont="1" applyBorder="1" applyAlignment="1">
      <alignment horizontal="right" vertical="center" wrapText="1" readingOrder="2"/>
    </xf>
    <xf numFmtId="0" fontId="26" fillId="0" borderId="0" xfId="34" applyFont="1" applyBorder="1" applyAlignment="1">
      <alignment horizontal="left" vertical="center" wrapText="1" readingOrder="1"/>
    </xf>
    <xf numFmtId="0" fontId="10" fillId="0" borderId="0" xfId="34" applyAlignment="1">
      <alignment horizontal="right" vertical="top" wrapText="1" readingOrder="2"/>
    </xf>
    <xf numFmtId="0" fontId="26" fillId="0" borderId="0" xfId="34" applyFont="1" applyAlignment="1">
      <alignment horizontal="left" vertical="center" wrapText="1"/>
    </xf>
    <xf numFmtId="0" fontId="0" fillId="0" borderId="76" xfId="34" applyFont="1" applyBorder="1" applyAlignment="1">
      <alignment horizontal="right" vertical="top" wrapText="1" readingOrder="2"/>
    </xf>
    <xf numFmtId="0" fontId="0" fillId="0" borderId="0" xfId="34" applyFont="1" applyBorder="1" applyAlignment="1">
      <alignment horizontal="right" vertical="top" wrapText="1" readingOrder="2"/>
    </xf>
    <xf numFmtId="0" fontId="22" fillId="0" borderId="0" xfId="26" applyFont="1" applyFill="1" applyAlignment="1">
      <alignment horizontal="center" vertical="center" wrapText="1"/>
    </xf>
    <xf numFmtId="0" fontId="13" fillId="0" borderId="0" xfId="27" applyFont="1" applyFill="1" applyAlignment="1">
      <alignment horizontal="center" vertical="center" wrapText="1"/>
    </xf>
    <xf numFmtId="0" fontId="13" fillId="0" borderId="0" xfId="29" applyFont="1" applyBorder="1" applyAlignment="1">
      <alignment horizontal="center" vertical="center"/>
    </xf>
    <xf numFmtId="0" fontId="13" fillId="3" borderId="47" xfId="3" applyFont="1" applyFill="1" applyBorder="1" applyAlignment="1">
      <alignment horizontal="right" vertical="center" wrapText="1"/>
    </xf>
    <xf numFmtId="0" fontId="13" fillId="3" borderId="53" xfId="3" applyFont="1" applyFill="1" applyBorder="1" applyAlignment="1">
      <alignment horizontal="right" vertical="center" wrapText="1"/>
    </xf>
    <xf numFmtId="0" fontId="13" fillId="3" borderId="45" xfId="3" applyFont="1" applyFill="1" applyBorder="1" applyAlignment="1">
      <alignment horizontal="right" vertical="center" wrapText="1"/>
    </xf>
    <xf numFmtId="0" fontId="21" fillId="3" borderId="21" xfId="28" applyFont="1" applyFill="1" applyBorder="1" applyAlignment="1">
      <alignment horizontal="center" vertical="center" wrapText="1"/>
    </xf>
    <xf numFmtId="0" fontId="21" fillId="3" borderId="11" xfId="28" applyFont="1" applyFill="1" applyBorder="1" applyAlignment="1">
      <alignment horizontal="center" vertical="center" wrapText="1"/>
    </xf>
    <xf numFmtId="0" fontId="21" fillId="3" borderId="18" xfId="28" applyFont="1" applyFill="1" applyBorder="1" applyAlignment="1">
      <alignment horizontal="center" vertical="center" wrapText="1"/>
    </xf>
    <xf numFmtId="1" fontId="21" fillId="3" borderId="46" xfId="4" applyFont="1" applyFill="1" applyBorder="1">
      <alignment horizontal="left" vertical="center" wrapText="1"/>
    </xf>
    <xf numFmtId="1" fontId="21" fillId="3" borderId="52" xfId="4" applyFont="1" applyFill="1" applyBorder="1">
      <alignment horizontal="left" vertical="center" wrapText="1"/>
    </xf>
    <xf numFmtId="1" fontId="21" fillId="3" borderId="44" xfId="4" applyFont="1" applyFill="1" applyBorder="1">
      <alignment horizontal="left" vertical="center" wrapText="1"/>
    </xf>
    <xf numFmtId="0" fontId="21" fillId="3" borderId="35" xfId="28" applyFont="1" applyFill="1" applyBorder="1" applyAlignment="1">
      <alignment horizontal="center" vertical="center" wrapText="1"/>
    </xf>
    <xf numFmtId="0" fontId="21" fillId="3" borderId="25" xfId="28" applyFont="1" applyFill="1" applyBorder="1" applyAlignment="1">
      <alignment horizontal="center" vertical="center" wrapText="1"/>
    </xf>
    <xf numFmtId="0" fontId="21" fillId="3" borderId="24" xfId="28" applyFont="1" applyFill="1" applyBorder="1" applyAlignment="1">
      <alignment horizontal="center" vertical="center" wrapText="1"/>
    </xf>
    <xf numFmtId="1" fontId="21" fillId="3" borderId="46" xfId="4" applyFont="1" applyFill="1" applyBorder="1" applyAlignment="1">
      <alignment horizontal="left" vertical="center" wrapText="1" readingOrder="1"/>
    </xf>
    <xf numFmtId="1" fontId="21" fillId="3" borderId="52" xfId="4" applyFont="1" applyFill="1" applyBorder="1" applyAlignment="1">
      <alignment horizontal="left" vertical="center" wrapText="1" readingOrder="1"/>
    </xf>
    <xf numFmtId="1" fontId="21" fillId="3" borderId="44" xfId="4" applyFont="1" applyFill="1" applyBorder="1" applyAlignment="1">
      <alignment horizontal="left" vertical="center" wrapText="1" readingOrder="1"/>
    </xf>
    <xf numFmtId="0" fontId="22" fillId="4" borderId="0" xfId="29" applyFont="1" applyFill="1" applyAlignment="1">
      <alignment horizontal="center" vertical="center"/>
    </xf>
    <xf numFmtId="0" fontId="22" fillId="4" borderId="0" xfId="29" applyFont="1" applyFill="1" applyAlignment="1">
      <alignment horizontal="center" vertical="center" readingOrder="2"/>
    </xf>
    <xf numFmtId="0" fontId="13" fillId="4" borderId="0" xfId="29" applyFont="1" applyFill="1" applyAlignment="1">
      <alignment horizontal="center" vertical="center" wrapText="1"/>
    </xf>
    <xf numFmtId="0" fontId="13" fillId="4" borderId="0" xfId="29" applyFont="1" applyFill="1" applyAlignment="1">
      <alignment horizontal="center" vertical="center"/>
    </xf>
    <xf numFmtId="0" fontId="13" fillId="3" borderId="64" xfId="29" applyFont="1" applyFill="1" applyBorder="1" applyAlignment="1">
      <alignment horizontal="center" vertical="center" wrapText="1"/>
    </xf>
    <xf numFmtId="0" fontId="13" fillId="3" borderId="36" xfId="29" applyFont="1" applyFill="1" applyBorder="1" applyAlignment="1">
      <alignment horizontal="center" vertical="center" wrapText="1"/>
    </xf>
    <xf numFmtId="0" fontId="13" fillId="3" borderId="65" xfId="29" applyFont="1" applyFill="1" applyBorder="1" applyAlignment="1">
      <alignment horizontal="center" vertical="center" wrapText="1"/>
    </xf>
    <xf numFmtId="0" fontId="21" fillId="3" borderId="66" xfId="29" applyFont="1" applyFill="1" applyBorder="1" applyAlignment="1">
      <alignment horizontal="center" vertical="center"/>
    </xf>
    <xf numFmtId="0" fontId="21" fillId="3" borderId="37" xfId="29" applyFont="1" applyFill="1" applyBorder="1" applyAlignment="1">
      <alignment horizontal="center" vertical="center"/>
    </xf>
    <xf numFmtId="0" fontId="21" fillId="3" borderId="67" xfId="29" applyFont="1" applyFill="1" applyBorder="1" applyAlignment="1">
      <alignment horizontal="center" vertical="center"/>
    </xf>
    <xf numFmtId="0" fontId="23" fillId="3" borderId="66" xfId="34" applyFont="1" applyFill="1" applyBorder="1" applyAlignment="1">
      <alignment horizontal="center" vertical="center" wrapText="1"/>
    </xf>
    <xf numFmtId="0" fontId="23" fillId="3" borderId="76" xfId="34" applyFont="1" applyFill="1" applyBorder="1" applyAlignment="1">
      <alignment horizontal="center" vertical="center" wrapText="1"/>
    </xf>
    <xf numFmtId="0" fontId="23" fillId="3" borderId="64" xfId="34" applyFont="1" applyFill="1" applyBorder="1" applyAlignment="1">
      <alignment horizontal="center" vertical="center" wrapText="1"/>
    </xf>
    <xf numFmtId="0" fontId="23" fillId="3" borderId="67" xfId="34" applyFont="1" applyFill="1" applyBorder="1" applyAlignment="1">
      <alignment horizontal="center" vertical="center" wrapText="1"/>
    </xf>
    <xf numFmtId="0" fontId="23" fillId="3" borderId="93" xfId="34" applyFont="1" applyFill="1" applyBorder="1" applyAlignment="1">
      <alignment horizontal="center" vertical="center" wrapText="1"/>
    </xf>
    <xf numFmtId="0" fontId="23" fillId="3" borderId="65" xfId="34" applyFont="1" applyFill="1" applyBorder="1" applyAlignment="1">
      <alignment horizontal="center" vertical="center" wrapText="1"/>
    </xf>
    <xf numFmtId="0" fontId="21" fillId="3" borderId="64" xfId="29" applyFont="1" applyFill="1" applyBorder="1" applyAlignment="1">
      <alignment horizontal="center" vertical="center" wrapText="1"/>
    </xf>
    <xf numFmtId="0" fontId="21" fillId="3" borderId="65" xfId="29" applyFont="1" applyFill="1" applyBorder="1" applyAlignment="1">
      <alignment horizontal="center" vertical="center" wrapText="1"/>
    </xf>
    <xf numFmtId="0" fontId="21" fillId="3" borderId="33" xfId="29" applyFont="1" applyFill="1" applyBorder="1" applyAlignment="1">
      <alignment horizontal="center" vertical="center" wrapText="1"/>
    </xf>
    <xf numFmtId="0" fontId="21" fillId="3" borderId="35" xfId="29" applyFont="1" applyFill="1" applyBorder="1" applyAlignment="1">
      <alignment horizontal="center" vertical="center" wrapText="1"/>
    </xf>
    <xf numFmtId="0" fontId="21" fillId="3" borderId="24" xfId="29" applyFont="1" applyFill="1" applyBorder="1" applyAlignment="1">
      <alignment horizontal="center" vertical="center" wrapText="1"/>
    </xf>
    <xf numFmtId="0" fontId="13" fillId="3" borderId="64" xfId="28" applyFont="1" applyFill="1" applyBorder="1" applyAlignment="1">
      <alignment horizontal="center" vertical="center" wrapText="1"/>
    </xf>
    <xf numFmtId="0" fontId="21" fillId="3" borderId="36" xfId="28" applyFont="1" applyFill="1" applyBorder="1" applyAlignment="1">
      <alignment horizontal="center" vertical="center" wrapText="1"/>
    </xf>
    <xf numFmtId="0" fontId="21" fillId="3" borderId="56" xfId="28" applyFont="1" applyFill="1" applyBorder="1" applyAlignment="1">
      <alignment horizontal="center" vertical="center" wrapText="1"/>
    </xf>
    <xf numFmtId="0" fontId="21" fillId="3" borderId="66" xfId="28" applyFont="1" applyFill="1" applyBorder="1" applyAlignment="1">
      <alignment horizontal="center" vertical="center" wrapText="1"/>
    </xf>
    <xf numFmtId="0" fontId="21" fillId="3" borderId="64" xfId="28" applyFont="1" applyFill="1" applyBorder="1" applyAlignment="1">
      <alignment horizontal="center" vertical="center" wrapText="1"/>
    </xf>
    <xf numFmtId="0" fontId="21" fillId="3" borderId="67" xfId="28" applyFont="1" applyFill="1" applyBorder="1" applyAlignment="1">
      <alignment horizontal="center" vertical="center" wrapText="1"/>
    </xf>
    <xf numFmtId="0" fontId="21" fillId="3" borderId="65" xfId="28" applyFont="1" applyFill="1" applyBorder="1" applyAlignment="1">
      <alignment horizontal="center" vertical="center" wrapText="1"/>
    </xf>
    <xf numFmtId="0" fontId="22" fillId="0" borderId="0" xfId="26" applyFont="1" applyFill="1" applyAlignment="1">
      <alignment horizontal="center" vertical="center"/>
    </xf>
    <xf numFmtId="0" fontId="13" fillId="0" borderId="0" xfId="27" applyFont="1" applyFill="1" applyAlignment="1">
      <alignment horizontal="center" vertical="center"/>
    </xf>
    <xf numFmtId="0" fontId="13" fillId="3" borderId="63" xfId="3" applyFont="1" applyFill="1" applyBorder="1">
      <alignment horizontal="right" vertical="center" wrapText="1"/>
    </xf>
    <xf numFmtId="0" fontId="13" fillId="3" borderId="61" xfId="3" applyFont="1" applyFill="1" applyBorder="1">
      <alignment horizontal="right" vertical="center" wrapText="1"/>
    </xf>
    <xf numFmtId="0" fontId="13" fillId="3" borderId="59" xfId="3" applyFont="1" applyFill="1" applyBorder="1">
      <alignment horizontal="right" vertical="center" wrapText="1"/>
    </xf>
    <xf numFmtId="1" fontId="21" fillId="3" borderId="62" xfId="4" applyFont="1" applyFill="1" applyBorder="1" applyAlignment="1">
      <alignment horizontal="left" vertical="center" wrapText="1"/>
    </xf>
    <xf numFmtId="1" fontId="21" fillId="3" borderId="60" xfId="4" applyFont="1" applyFill="1" applyBorder="1" applyAlignment="1">
      <alignment horizontal="left" vertical="center" wrapText="1"/>
    </xf>
    <xf numFmtId="1" fontId="21" fillId="3" borderId="55" xfId="4" applyFont="1" applyFill="1" applyBorder="1" applyAlignment="1">
      <alignment horizontal="left" vertical="center" wrapText="1"/>
    </xf>
    <xf numFmtId="0" fontId="22" fillId="0" borderId="0" xfId="27" applyFont="1" applyFill="1" applyAlignment="1">
      <alignment horizontal="center" vertical="center" readingOrder="2"/>
    </xf>
    <xf numFmtId="0" fontId="21" fillId="3" borderId="80" xfId="28" applyFont="1" applyFill="1" applyBorder="1" applyAlignment="1">
      <alignment horizontal="center" vertical="center" wrapText="1"/>
    </xf>
    <xf numFmtId="0" fontId="21" fillId="3" borderId="78" xfId="28" applyFont="1" applyFill="1" applyBorder="1" applyAlignment="1">
      <alignment horizontal="center" vertical="center" wrapText="1"/>
    </xf>
    <xf numFmtId="0" fontId="21" fillId="3" borderId="79" xfId="28" applyFont="1" applyFill="1" applyBorder="1" applyAlignment="1">
      <alignment horizontal="center" vertical="center" wrapText="1"/>
    </xf>
    <xf numFmtId="0" fontId="21" fillId="3" borderId="58" xfId="28" applyFont="1" applyFill="1" applyBorder="1" applyAlignment="1">
      <alignment horizontal="center" vertical="center" wrapText="1"/>
    </xf>
  </cellXfs>
  <cellStyles count="61">
    <cellStyle name="Comma 2" xfId="23"/>
    <cellStyle name="Comma 2 2" xfId="33"/>
    <cellStyle name="Comma 2 2 2" xfId="37"/>
    <cellStyle name="Comma 3" xfId="32"/>
    <cellStyle name="Comma 3 2" xfId="36"/>
    <cellStyle name="H1" xfId="1"/>
    <cellStyle name="H1_خدمات الانقاذ والإغاثة" xfId="26"/>
    <cellStyle name="H2" xfId="2"/>
    <cellStyle name="H2_خدمات الانقاذ والإغاثة" xfId="27"/>
    <cellStyle name="had" xfId="3"/>
    <cellStyle name="had0" xfId="4"/>
    <cellStyle name="Had1" xfId="5"/>
    <cellStyle name="Had2" xfId="6"/>
    <cellStyle name="Had2_خدمات الانقاذ والإغاثة" xfId="28"/>
    <cellStyle name="Had3" xfId="7"/>
    <cellStyle name="inxa" xfId="8"/>
    <cellStyle name="inxe" xfId="9"/>
    <cellStyle name="Normal" xfId="0" builtinId="0"/>
    <cellStyle name="Normal 10" xfId="57"/>
    <cellStyle name="Normal 11" xfId="59"/>
    <cellStyle name="Normal 2" xfId="10"/>
    <cellStyle name="Normal 2 2" xfId="58"/>
    <cellStyle name="Normal 3" xfId="25"/>
    <cellStyle name="Normal 3 2" xfId="34"/>
    <cellStyle name="Normal 4" xfId="35"/>
    <cellStyle name="Normal 4 2" xfId="38"/>
    <cellStyle name="Normal 4 2 2" xfId="39"/>
    <cellStyle name="Normal 4 2 2 2" xfId="43"/>
    <cellStyle name="Normal 4 2 2 2 2" xfId="51"/>
    <cellStyle name="Normal 4 2 2 3" xfId="50"/>
    <cellStyle name="Normal 4 2 3" xfId="42"/>
    <cellStyle name="Normal 4 2 3 2" xfId="52"/>
    <cellStyle name="Normal 4 2 4" xfId="49"/>
    <cellStyle name="Normal 4 3" xfId="41"/>
    <cellStyle name="Normal 4 3 2" xfId="53"/>
    <cellStyle name="Normal 4 4" xfId="48"/>
    <cellStyle name="Normal 5" xfId="40"/>
    <cellStyle name="Normal 6" xfId="45"/>
    <cellStyle name="Normal 6 2" xfId="54"/>
    <cellStyle name="Normal 7" xfId="46"/>
    <cellStyle name="Normal 7 2" xfId="55"/>
    <cellStyle name="Normal 8" xfId="47"/>
    <cellStyle name="Normal 9" xfId="56"/>
    <cellStyle name="Normal_JUDICIAL2007" xfId="24"/>
    <cellStyle name="Normal_خدمات الانقاذ والإغاثة" xfId="29"/>
    <cellStyle name="NotA" xfId="11"/>
    <cellStyle name="Percent" xfId="60" builtinId="5"/>
    <cellStyle name="T1" xfId="12"/>
    <cellStyle name="T1 2" xfId="13"/>
    <cellStyle name="T2" xfId="14"/>
    <cellStyle name="Total 2" xfId="44"/>
    <cellStyle name="Total_خدمات الانقاذ والإغاثة" xfId="30"/>
    <cellStyle name="Total1" xfId="15"/>
    <cellStyle name="TXT1" xfId="16"/>
    <cellStyle name="TXT1 2" xfId="17"/>
    <cellStyle name="TXT1_JUDICIAL2007" xfId="18"/>
    <cellStyle name="TXT2" xfId="19"/>
    <cellStyle name="TXT2_خدمات الانقاذ والإغاثة" xfId="31"/>
    <cellStyle name="TXT3" xfId="20"/>
    <cellStyle name="TXT4" xfId="21"/>
    <cellStyle name="TXT5" xfId="22"/>
  </cellStyles>
  <dxfs count="0"/>
  <tableStyles count="0" defaultTableStyle="TableStyleMedium9" defaultPivotStyle="PivotStyleLight16"/>
  <colors>
    <mruColors>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hartsheet" Target="chartsheets/sheet1.xml"/><Relationship Id="rId18" Type="http://schemas.openxmlformats.org/officeDocument/2006/relationships/worksheet" Target="worksheets/sheet16.xml"/><Relationship Id="rId26" Type="http://schemas.openxmlformats.org/officeDocument/2006/relationships/worksheet" Target="worksheets/sheet24.xml"/><Relationship Id="rId39" Type="http://schemas.openxmlformats.org/officeDocument/2006/relationships/customXml" Target="../customXml/item3.xml"/><Relationship Id="rId21" Type="http://schemas.openxmlformats.org/officeDocument/2006/relationships/worksheet" Target="worksheets/sheet19.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5.xml"/><Relationship Id="rId25" Type="http://schemas.openxmlformats.org/officeDocument/2006/relationships/worksheet" Target="worksheets/sheet23.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hartsheet" Target="chartsheets/sheet2.xml"/><Relationship Id="rId20" Type="http://schemas.openxmlformats.org/officeDocument/2006/relationships/worksheet" Target="worksheets/sheet18.xml"/><Relationship Id="rId29" Type="http://schemas.openxmlformats.org/officeDocument/2006/relationships/chartsheet" Target="chartsheets/sheet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2.xml"/><Relationship Id="rId32" Type="http://schemas.openxmlformats.org/officeDocument/2006/relationships/worksheet" Target="worksheets/sheet28.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4.xml"/><Relationship Id="rId23" Type="http://schemas.openxmlformats.org/officeDocument/2006/relationships/worksheet" Target="worksheets/sheet21.xml"/><Relationship Id="rId28" Type="http://schemas.openxmlformats.org/officeDocument/2006/relationships/worksheet" Target="worksheets/sheet26.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7.xml"/><Relationship Id="rId31" Type="http://schemas.openxmlformats.org/officeDocument/2006/relationships/chartsheet" Target="chartsheets/sheet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3.xml"/><Relationship Id="rId22" Type="http://schemas.openxmlformats.org/officeDocument/2006/relationships/worksheet" Target="worksheets/sheet20.xml"/><Relationship Id="rId27" Type="http://schemas.openxmlformats.org/officeDocument/2006/relationships/worksheet" Target="worksheets/sheet25.xml"/><Relationship Id="rId30" Type="http://schemas.openxmlformats.org/officeDocument/2006/relationships/worksheet" Target="worksheets/sheet27.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rtl="0">
              <a:defRPr sz="1200">
                <a:cs typeface="+mn-cs"/>
              </a:defRPr>
            </a:pPr>
            <a:r>
              <a:rPr lang="ar-QA" sz="1400">
                <a:cs typeface="+mn-cs"/>
              </a:rPr>
              <a:t>الحوادث المرورية (قضايا)</a:t>
            </a:r>
            <a:r>
              <a:rPr lang="ar-QA" sz="1400" baseline="0">
                <a:cs typeface="+mn-cs"/>
              </a:rPr>
              <a:t> </a:t>
            </a:r>
            <a:r>
              <a:rPr lang="ar-QA" sz="1400" baseline="0">
                <a:solidFill>
                  <a:schemeClr val="bg1"/>
                </a:solidFill>
                <a:cs typeface="+mn-cs"/>
              </a:rPr>
              <a:t>م</a:t>
            </a:r>
            <a:endParaRPr lang="en-US" sz="1400">
              <a:solidFill>
                <a:schemeClr val="bg1"/>
              </a:solidFill>
              <a:cs typeface="+mn-cs"/>
            </a:endParaRPr>
          </a:p>
          <a:p>
            <a:pPr rtl="0">
              <a:defRPr sz="1200">
                <a:cs typeface="+mn-cs"/>
              </a:defRPr>
            </a:pPr>
            <a:r>
              <a:rPr lang="en-US" sz="1200" b="1">
                <a:latin typeface="Arial" pitchFamily="34" charset="0"/>
                <a:cs typeface="+mn-cs"/>
              </a:rPr>
              <a:t>TRAFFIC ACCIDENTS (CASES)</a:t>
            </a:r>
            <a:r>
              <a:rPr lang="en-US" sz="1200" b="1" baseline="0">
                <a:latin typeface="Arial" pitchFamily="34" charset="0"/>
                <a:cs typeface="+mn-cs"/>
              </a:rPr>
              <a:t> </a:t>
            </a:r>
          </a:p>
          <a:p>
            <a:pPr rtl="0">
              <a:defRPr sz="1200">
                <a:cs typeface="+mn-cs"/>
              </a:defRPr>
            </a:pPr>
            <a:r>
              <a:rPr lang="en-US" sz="1200" b="1" baseline="0">
                <a:latin typeface="Arial" pitchFamily="34" charset="0"/>
                <a:cs typeface="+mn-cs"/>
              </a:rPr>
              <a:t>2018 - 2021</a:t>
            </a:r>
            <a:endParaRPr lang="en-US" sz="1200" b="1">
              <a:latin typeface="Arial" pitchFamily="34" charset="0"/>
              <a:cs typeface="+mn-cs"/>
            </a:endParaRPr>
          </a:p>
        </c:rich>
      </c:tx>
      <c:layout>
        <c:manualLayout>
          <c:xMode val="edge"/>
          <c:yMode val="edge"/>
          <c:x val="0.36526804662181506"/>
          <c:y val="2.163976377952756E-2"/>
        </c:manualLayout>
      </c:layout>
      <c:overlay val="0"/>
    </c:title>
    <c:autoTitleDeleted val="0"/>
    <c:plotArea>
      <c:layout>
        <c:manualLayout>
          <c:layoutTarget val="inner"/>
          <c:xMode val="edge"/>
          <c:yMode val="edge"/>
          <c:x val="8.2896357198252751E-2"/>
          <c:y val="0.16321513843027724"/>
          <c:w val="0.77291551489417887"/>
          <c:h val="0.76217634514435695"/>
        </c:manualLayout>
      </c:layout>
      <c:lineChart>
        <c:grouping val="standard"/>
        <c:varyColors val="0"/>
        <c:ser>
          <c:idx val="2"/>
          <c:order val="0"/>
          <c:tx>
            <c:strRef>
              <c:f>'138'!$B$6</c:f>
              <c:strCache>
                <c:ptCount val="1"/>
                <c:pt idx="0">
                  <c:v>وفاة
 Death</c:v>
                </c:pt>
              </c:strCache>
            </c:strRef>
          </c:tx>
          <c:marker>
            <c:symbol val="none"/>
          </c:marker>
          <c:dLbls>
            <c:dLbl>
              <c:idx val="0"/>
              <c:layout>
                <c:manualLayout>
                  <c:x val="-1.7751004689662765E-2"/>
                  <c:y val="-2.083333333333333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2E0E-43D2-9468-1502992723FA}"/>
                </c:ext>
              </c:extLst>
            </c:dLbl>
            <c:dLbl>
              <c:idx val="3"/>
              <c:layout>
                <c:manualLayout>
                  <c:x val="-6.8273094960241403E-3"/>
                  <c:y val="-1.250000000000000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2E0E-43D2-9468-1502992723FA}"/>
                </c:ext>
              </c:extLst>
            </c:dLbl>
            <c:dLbl>
              <c:idx val="4"/>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2E0E-43D2-9468-1502992723FA}"/>
                </c:ext>
              </c:extLst>
            </c:dLbl>
            <c:dLbl>
              <c:idx val="6"/>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2E0E-43D2-9468-1502992723FA}"/>
                </c:ext>
              </c:extLst>
            </c:dLbl>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'138'!$A$7:$A$10</c:f>
              <c:numCache>
                <c:formatCode>General</c:formatCode>
                <c:ptCount val="4"/>
                <c:pt idx="0">
                  <c:v>2018</c:v>
                </c:pt>
                <c:pt idx="1">
                  <c:v>2019</c:v>
                </c:pt>
                <c:pt idx="2">
                  <c:v>2020</c:v>
                </c:pt>
                <c:pt idx="3">
                  <c:v>2021</c:v>
                </c:pt>
              </c:numCache>
            </c:numRef>
          </c:cat>
          <c:val>
            <c:numRef>
              <c:f>'138'!$B$7:$B$10</c:f>
              <c:numCache>
                <c:formatCode>#,##0</c:formatCode>
                <c:ptCount val="4"/>
                <c:pt idx="0">
                  <c:v>154</c:v>
                </c:pt>
                <c:pt idx="1">
                  <c:v>134</c:v>
                </c:pt>
                <c:pt idx="2">
                  <c:v>126</c:v>
                </c:pt>
                <c:pt idx="3">
                  <c:v>149</c:v>
                </c:pt>
              </c:numCache>
            </c:numRef>
          </c:val>
          <c:smooth val="0"/>
          <c:extLst xmlns:c16r2="http://schemas.microsoft.com/office/drawing/2015/06/chart">
            <c:ext xmlns:c16="http://schemas.microsoft.com/office/drawing/2014/chart" uri="{C3380CC4-5D6E-409C-BE32-E72D297353CC}">
              <c16:uniqueId val="{00000004-2E0E-43D2-9468-1502992723FA}"/>
            </c:ext>
          </c:extLst>
        </c:ser>
        <c:ser>
          <c:idx val="3"/>
          <c:order val="1"/>
          <c:tx>
            <c:strRef>
              <c:f>'138'!$C$6</c:f>
              <c:strCache>
                <c:ptCount val="1"/>
                <c:pt idx="0">
                  <c:v>اصابة بليغة 
Sever injury</c:v>
                </c:pt>
              </c:strCache>
            </c:strRef>
          </c:tx>
          <c:marker>
            <c:symbol val="none"/>
          </c:marker>
          <c:dLbls>
            <c:dLbl>
              <c:idx val="0"/>
              <c:layout>
                <c:manualLayout>
                  <c:x val="-3.8232933177735184E-2"/>
                  <c:y val="-4.1666666666666666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E0E-43D2-9468-1502992723FA}"/>
                </c:ext>
              </c:extLst>
            </c:dLbl>
            <c:dLbl>
              <c:idx val="3"/>
              <c:layout>
                <c:manualLayout>
                  <c:x val="-5.4618475968193124E-3"/>
                  <c:y val="-1.458333333333333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2E0E-43D2-9468-1502992723FA}"/>
                </c:ext>
              </c:extLst>
            </c:dLbl>
            <c:dLbl>
              <c:idx val="4"/>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2E0E-43D2-9468-1502992723FA}"/>
                </c:ext>
              </c:extLst>
            </c:dLbl>
            <c:dLbl>
              <c:idx val="6"/>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2E0E-43D2-9468-1502992723FA}"/>
                </c:ext>
              </c:extLst>
            </c:dLbl>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'138'!$A$7:$A$10</c:f>
              <c:numCache>
                <c:formatCode>General</c:formatCode>
                <c:ptCount val="4"/>
                <c:pt idx="0">
                  <c:v>2018</c:v>
                </c:pt>
                <c:pt idx="1">
                  <c:v>2019</c:v>
                </c:pt>
                <c:pt idx="2">
                  <c:v>2020</c:v>
                </c:pt>
                <c:pt idx="3">
                  <c:v>2021</c:v>
                </c:pt>
              </c:numCache>
            </c:numRef>
          </c:cat>
          <c:val>
            <c:numRef>
              <c:f>'138'!$C$7:$C$10</c:f>
              <c:numCache>
                <c:formatCode>#,##0</c:formatCode>
                <c:ptCount val="4"/>
                <c:pt idx="0">
                  <c:v>530</c:v>
                </c:pt>
                <c:pt idx="1">
                  <c:v>607</c:v>
                </c:pt>
                <c:pt idx="2">
                  <c:v>540</c:v>
                </c:pt>
                <c:pt idx="3">
                  <c:v>485</c:v>
                </c:pt>
              </c:numCache>
            </c:numRef>
          </c:val>
          <c:smooth val="0"/>
          <c:extLst xmlns:c16r2="http://schemas.microsoft.com/office/drawing/2015/06/chart">
            <c:ext xmlns:c16="http://schemas.microsoft.com/office/drawing/2014/chart" uri="{C3380CC4-5D6E-409C-BE32-E72D297353CC}">
              <c16:uniqueId val="{00000009-2E0E-43D2-9468-1502992723FA}"/>
            </c:ext>
          </c:extLst>
        </c:ser>
        <c:ser>
          <c:idx val="4"/>
          <c:order val="2"/>
          <c:tx>
            <c:strRef>
              <c:f>'138'!$D$6</c:f>
              <c:strCache>
                <c:ptCount val="1"/>
                <c:pt idx="0">
                  <c:v>اصابة خفيفة
Slight injury</c:v>
                </c:pt>
              </c:strCache>
            </c:strRef>
          </c:tx>
          <c:spPr>
            <a:ln>
              <a:solidFill>
                <a:schemeClr val="accent6">
                  <a:lumMod val="75000"/>
                </a:schemeClr>
              </a:solidFill>
            </a:ln>
          </c:spPr>
          <c:marker>
            <c:symbol val="none"/>
          </c:marker>
          <c:dLbls>
            <c:dLbl>
              <c:idx val="0"/>
              <c:layout>
                <c:manualLayout>
                  <c:x val="-2.4578314185686907E-2"/>
                  <c:y val="1.874999999999999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2E0E-43D2-9468-1502992723FA}"/>
                </c:ext>
              </c:extLst>
            </c:dLbl>
            <c:dLbl>
              <c:idx val="3"/>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2E0E-43D2-9468-1502992723FA}"/>
                </c:ext>
              </c:extLst>
            </c:dLbl>
            <c:dLbl>
              <c:idx val="4"/>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2E0E-43D2-9468-1502992723FA}"/>
                </c:ext>
              </c:extLst>
            </c:dLbl>
            <c:dLbl>
              <c:idx val="6"/>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2E0E-43D2-9468-1502992723FA}"/>
                </c:ext>
              </c:extLst>
            </c:dLbl>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'138'!$A$7:$A$10</c:f>
              <c:numCache>
                <c:formatCode>General</c:formatCode>
                <c:ptCount val="4"/>
                <c:pt idx="0">
                  <c:v>2018</c:v>
                </c:pt>
                <c:pt idx="1">
                  <c:v>2019</c:v>
                </c:pt>
                <c:pt idx="2">
                  <c:v>2020</c:v>
                </c:pt>
                <c:pt idx="3">
                  <c:v>2021</c:v>
                </c:pt>
              </c:numCache>
            </c:numRef>
          </c:cat>
          <c:val>
            <c:numRef>
              <c:f>'138'!$D$7:$D$10</c:f>
              <c:numCache>
                <c:formatCode>#,##0</c:formatCode>
                <c:ptCount val="4"/>
                <c:pt idx="0">
                  <c:v>5474</c:v>
                </c:pt>
                <c:pt idx="1">
                  <c:v>5805</c:v>
                </c:pt>
                <c:pt idx="2">
                  <c:v>5096</c:v>
                </c:pt>
                <c:pt idx="3">
                  <c:v>6722</c:v>
                </c:pt>
              </c:numCache>
            </c:numRef>
          </c:val>
          <c:smooth val="0"/>
          <c:extLst xmlns:c16r2="http://schemas.microsoft.com/office/drawing/2015/06/chart">
            <c:ext xmlns:c16="http://schemas.microsoft.com/office/drawing/2014/chart" uri="{C3380CC4-5D6E-409C-BE32-E72D297353CC}">
              <c16:uniqueId val="{0000000E-2E0E-43D2-9468-1502992723FA}"/>
            </c:ext>
          </c:extLst>
        </c:ser>
        <c:dLbls>
          <c:showLegendKey val="0"/>
          <c:showVal val="0"/>
          <c:showCatName val="0"/>
          <c:showSerName val="0"/>
          <c:showPercent val="0"/>
          <c:showBubbleSize val="0"/>
        </c:dLbls>
        <c:marker val="1"/>
        <c:smooth val="0"/>
        <c:axId val="125487360"/>
        <c:axId val="137895936"/>
      </c:lineChart>
      <c:catAx>
        <c:axId val="125487360"/>
        <c:scaling>
          <c:orientation val="minMax"/>
        </c:scaling>
        <c:delete val="0"/>
        <c:axPos val="b"/>
        <c:majorGridlines>
          <c:spPr>
            <a:ln>
              <a:solidFill>
                <a:schemeClr val="bg1">
                  <a:lumMod val="85000"/>
                </a:schemeClr>
              </a:solidFill>
            </a:ln>
          </c:spPr>
        </c:majorGridlines>
        <c:numFmt formatCode="General" sourceLinked="1"/>
        <c:majorTickMark val="none"/>
        <c:minorTickMark val="none"/>
        <c:tickLblPos val="nextTo"/>
        <c:txPr>
          <a:bodyPr/>
          <a:lstStyle/>
          <a:p>
            <a:pPr>
              <a:defRPr b="1">
                <a:latin typeface="Arial" pitchFamily="34" charset="0"/>
                <a:cs typeface="Arial" pitchFamily="34" charset="0"/>
              </a:defRPr>
            </a:pPr>
            <a:endParaRPr lang="en-US"/>
          </a:p>
        </c:txPr>
        <c:crossAx val="137895936"/>
        <c:crosses val="autoZero"/>
        <c:auto val="1"/>
        <c:lblAlgn val="ctr"/>
        <c:lblOffset val="100"/>
        <c:noMultiLvlLbl val="0"/>
      </c:catAx>
      <c:valAx>
        <c:axId val="137895936"/>
        <c:scaling>
          <c:orientation val="minMax"/>
        </c:scaling>
        <c:delete val="0"/>
        <c:axPos val="l"/>
        <c:majorGridlines>
          <c:spPr>
            <a:ln>
              <a:solidFill>
                <a:schemeClr val="bg1">
                  <a:lumMod val="85000"/>
                </a:schemeClr>
              </a:solidFill>
            </a:ln>
          </c:spPr>
        </c:majorGridlines>
        <c:numFmt formatCode="#,##0" sourceLinked="0"/>
        <c:majorTickMark val="none"/>
        <c:minorTickMark val="none"/>
        <c:tickLblPos val="nextTo"/>
        <c:txPr>
          <a:bodyPr/>
          <a:lstStyle/>
          <a:p>
            <a:pPr>
              <a:defRPr b="1">
                <a:latin typeface="Arial" pitchFamily="34" charset="0"/>
                <a:cs typeface="Arial" pitchFamily="34" charset="0"/>
              </a:defRPr>
            </a:pPr>
            <a:endParaRPr lang="en-US"/>
          </a:p>
        </c:txPr>
        <c:crossAx val="125487360"/>
        <c:crosses val="autoZero"/>
        <c:crossBetween val="between"/>
      </c:valAx>
    </c:plotArea>
    <c:legend>
      <c:legendPos val="r"/>
      <c:layout>
        <c:manualLayout>
          <c:xMode val="edge"/>
          <c:yMode val="edge"/>
          <c:x val="0.8558850332982848"/>
          <c:y val="0.37434002201337735"/>
          <c:w val="0.11987390013119185"/>
          <c:h val="0.32658070866141731"/>
        </c:manualLayout>
      </c:layout>
      <c:overlay val="0"/>
      <c:txPr>
        <a:bodyPr/>
        <a:lstStyle/>
        <a:p>
          <a:pPr>
            <a:defRPr b="1">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200" b="0" i="0" u="none" strike="noStrike" kern="1200" baseline="0">
                <a:solidFill>
                  <a:srgbClr val="000000"/>
                </a:solidFill>
                <a:latin typeface="Calibri"/>
                <a:ea typeface="Calibri"/>
                <a:cs typeface="Calibri"/>
              </a:defRPr>
            </a:pPr>
            <a:r>
              <a:rPr lang="ar-QA" sz="1400" b="1" i="0" u="none" strike="noStrike" baseline="0">
                <a:solidFill>
                  <a:srgbClr val="000000"/>
                </a:solidFill>
                <a:latin typeface="Calibri"/>
              </a:rPr>
              <a:t>المتوفون والمصابون في حوادث الطرق </a:t>
            </a:r>
          </a:p>
          <a:p>
            <a:pPr algn="ctr" rtl="0">
              <a:defRPr sz="1200" b="0" i="0" u="none" strike="noStrike" kern="1200" baseline="0">
                <a:solidFill>
                  <a:srgbClr val="000000"/>
                </a:solidFill>
                <a:latin typeface="Calibri"/>
                <a:ea typeface="Calibri"/>
                <a:cs typeface="Calibri"/>
              </a:defRPr>
            </a:pPr>
            <a:r>
              <a:rPr lang="en-US" sz="1400" b="1" i="0" u="none" strike="noStrike" kern="1200" baseline="0">
                <a:solidFill>
                  <a:srgbClr val="000000"/>
                </a:solidFill>
                <a:latin typeface="Calibri"/>
                <a:ea typeface="Calibri"/>
                <a:cs typeface="Calibri"/>
              </a:rPr>
              <a:t>DEATHS AND INJURED IN TRAFFIC</a:t>
            </a:r>
            <a:r>
              <a:rPr lang="ar-QA" sz="1400" b="1" i="0" u="none" strike="noStrike" kern="1200" baseline="0">
                <a:solidFill>
                  <a:srgbClr val="000000"/>
                </a:solidFill>
                <a:latin typeface="Calibri"/>
                <a:ea typeface="Calibri"/>
                <a:cs typeface="Calibri"/>
              </a:rPr>
              <a:t> </a:t>
            </a:r>
            <a:r>
              <a:rPr lang="en-US" sz="1400" b="1" i="0" u="none" strike="noStrike" kern="1200" baseline="0">
                <a:solidFill>
                  <a:srgbClr val="000000"/>
                </a:solidFill>
                <a:latin typeface="Calibri"/>
                <a:ea typeface="Calibri"/>
                <a:cs typeface="Calibri"/>
              </a:rPr>
              <a:t>ACCIDENTS</a:t>
            </a:r>
          </a:p>
          <a:p>
            <a:pPr algn="ctr" rtl="0">
              <a:defRPr sz="1200" b="0" i="0" u="none" strike="noStrike" kern="1200" baseline="0">
                <a:solidFill>
                  <a:srgbClr val="000000"/>
                </a:solidFill>
                <a:latin typeface="Calibri"/>
                <a:ea typeface="Calibri"/>
                <a:cs typeface="Calibri"/>
              </a:defRPr>
            </a:pPr>
            <a:r>
              <a:rPr lang="en-US" sz="1200" b="1" i="0" u="none" strike="noStrike" baseline="0">
                <a:solidFill>
                  <a:srgbClr val="000000"/>
                </a:solidFill>
                <a:latin typeface="Arial"/>
                <a:cs typeface="Arial"/>
              </a:rPr>
              <a:t>2018 - 2021</a:t>
            </a:r>
          </a:p>
        </c:rich>
      </c:tx>
      <c:layout>
        <c:manualLayout>
          <c:xMode val="edge"/>
          <c:yMode val="edge"/>
          <c:x val="0.31967109946861444"/>
          <c:y val="2.020164273215375E-2"/>
        </c:manualLayout>
      </c:layout>
      <c:overlay val="0"/>
      <c:spPr>
        <a:noFill/>
        <a:ln w="25400">
          <a:noFill/>
        </a:ln>
      </c:spPr>
    </c:title>
    <c:autoTitleDeleted val="0"/>
    <c:plotArea>
      <c:layout>
        <c:manualLayout>
          <c:layoutTarget val="inner"/>
          <c:xMode val="edge"/>
          <c:yMode val="edge"/>
          <c:x val="6.7788390681652905E-2"/>
          <c:y val="0.22349181350703864"/>
          <c:w val="0.89539325470946163"/>
          <c:h val="0.66034730479981074"/>
        </c:manualLayout>
      </c:layout>
      <c:lineChart>
        <c:grouping val="standard"/>
        <c:varyColors val="0"/>
        <c:ser>
          <c:idx val="1"/>
          <c:order val="0"/>
          <c:tx>
            <c:strRef>
              <c:f>'140'!$B$6</c:f>
              <c:strCache>
                <c:ptCount val="1"/>
                <c:pt idx="0">
                  <c:v>وفاة
Death</c:v>
                </c:pt>
              </c:strCache>
            </c:strRef>
          </c:tx>
          <c:spPr>
            <a:ln>
              <a:prstDash val="dash"/>
            </a:ln>
          </c:spPr>
          <c:marker>
            <c:symbol val="none"/>
          </c:marker>
          <c:dLbls>
            <c:dLbl>
              <c:idx val="0"/>
              <c:layout>
                <c:manualLayout>
                  <c:x val="-4.5545137001784086E-2"/>
                  <c:y val="-1.2097561595163515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4E7-4F52-BD32-035B9823249F}"/>
                </c:ext>
              </c:extLst>
            </c:dLbl>
            <c:dLbl>
              <c:idx val="3"/>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4E7-4F52-BD32-035B9823249F}"/>
                </c:ext>
              </c:extLst>
            </c:dLbl>
            <c:dLbl>
              <c:idx val="4"/>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4E7-4F52-BD32-035B9823249F}"/>
                </c:ext>
              </c:extLst>
            </c:dLbl>
            <c:dLbl>
              <c:idx val="6"/>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4E7-4F52-BD32-035B9823249F}"/>
                </c:ext>
              </c:extLst>
            </c:dLbl>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'140'!$A$7:$A$10</c:f>
              <c:numCache>
                <c:formatCode>General</c:formatCode>
                <c:ptCount val="4"/>
                <c:pt idx="0">
                  <c:v>2018</c:v>
                </c:pt>
                <c:pt idx="1">
                  <c:v>2019</c:v>
                </c:pt>
                <c:pt idx="2">
                  <c:v>2020</c:v>
                </c:pt>
                <c:pt idx="3">
                  <c:v>2021</c:v>
                </c:pt>
              </c:numCache>
            </c:numRef>
          </c:cat>
          <c:val>
            <c:numRef>
              <c:f>'140'!$B$7:$B$10</c:f>
              <c:numCache>
                <c:formatCode>#,##0</c:formatCode>
                <c:ptCount val="4"/>
                <c:pt idx="0">
                  <c:v>168</c:v>
                </c:pt>
                <c:pt idx="1">
                  <c:v>154</c:v>
                </c:pt>
                <c:pt idx="2">
                  <c:v>138</c:v>
                </c:pt>
                <c:pt idx="3">
                  <c:v>161</c:v>
                </c:pt>
              </c:numCache>
            </c:numRef>
          </c:val>
          <c:smooth val="0"/>
          <c:extLst xmlns:c16r2="http://schemas.microsoft.com/office/drawing/2015/06/chart">
            <c:ext xmlns:c16="http://schemas.microsoft.com/office/drawing/2014/chart" uri="{C3380CC4-5D6E-409C-BE32-E72D297353CC}">
              <c16:uniqueId val="{00000004-D4E7-4F52-BD32-035B9823249F}"/>
            </c:ext>
          </c:extLst>
        </c:ser>
        <c:ser>
          <c:idx val="2"/>
          <c:order val="1"/>
          <c:tx>
            <c:strRef>
              <c:f>'140'!$C$6</c:f>
              <c:strCache>
                <c:ptCount val="1"/>
                <c:pt idx="0">
                  <c:v>اصابة بليغة
Sever injury</c:v>
                </c:pt>
              </c:strCache>
            </c:strRef>
          </c:tx>
          <c:marker>
            <c:symbol val="none"/>
          </c:marker>
          <c:dLbls>
            <c:dLbl>
              <c:idx val="0"/>
              <c:layout>
                <c:manualLayout>
                  <c:x val="-5.1421913945938744E-2"/>
                  <c:y val="-1.00813013293029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4E7-4F52-BD32-035B9823249F}"/>
                </c:ext>
              </c:extLst>
            </c:dLbl>
            <c:dLbl>
              <c:idx val="3"/>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D4E7-4F52-BD32-035B9823249F}"/>
                </c:ext>
              </c:extLst>
            </c:dLbl>
            <c:dLbl>
              <c:idx val="4"/>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D4E7-4F52-BD32-035B9823249F}"/>
                </c:ext>
              </c:extLst>
            </c:dLbl>
            <c:dLbl>
              <c:idx val="6"/>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D4E7-4F52-BD32-035B9823249F}"/>
                </c:ext>
              </c:extLst>
            </c:dLbl>
            <c:spPr>
              <a:noFill/>
              <a:ln>
                <a:noFill/>
              </a:ln>
              <a:effectLst/>
            </c:spPr>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'140'!$A$7:$A$10</c:f>
              <c:numCache>
                <c:formatCode>General</c:formatCode>
                <c:ptCount val="4"/>
                <c:pt idx="0">
                  <c:v>2018</c:v>
                </c:pt>
                <c:pt idx="1">
                  <c:v>2019</c:v>
                </c:pt>
                <c:pt idx="2">
                  <c:v>2020</c:v>
                </c:pt>
                <c:pt idx="3">
                  <c:v>2021</c:v>
                </c:pt>
              </c:numCache>
            </c:numRef>
          </c:cat>
          <c:val>
            <c:numRef>
              <c:f>'140'!$C$7:$C$10</c:f>
              <c:numCache>
                <c:formatCode>#,##0</c:formatCode>
                <c:ptCount val="4"/>
                <c:pt idx="0">
                  <c:v>683</c:v>
                </c:pt>
                <c:pt idx="1">
                  <c:v>777</c:v>
                </c:pt>
                <c:pt idx="2">
                  <c:v>648</c:v>
                </c:pt>
                <c:pt idx="3">
                  <c:v>592</c:v>
                </c:pt>
              </c:numCache>
            </c:numRef>
          </c:val>
          <c:smooth val="0"/>
          <c:extLst xmlns:c16r2="http://schemas.microsoft.com/office/drawing/2015/06/chart">
            <c:ext xmlns:c16="http://schemas.microsoft.com/office/drawing/2014/chart" uri="{C3380CC4-5D6E-409C-BE32-E72D297353CC}">
              <c16:uniqueId val="{00000009-D4E7-4F52-BD32-035B9823249F}"/>
            </c:ext>
          </c:extLst>
        </c:ser>
        <c:ser>
          <c:idx val="3"/>
          <c:order val="2"/>
          <c:tx>
            <c:strRef>
              <c:f>'140'!$D$6</c:f>
              <c:strCache>
                <c:ptCount val="1"/>
                <c:pt idx="0">
                  <c:v>اصابة خفيفة
Slight injury</c:v>
                </c:pt>
              </c:strCache>
            </c:strRef>
          </c:tx>
          <c:marker>
            <c:symbol val="none"/>
          </c:marker>
          <c:dLbls>
            <c:dLbl>
              <c:idx val="0"/>
              <c:layout>
                <c:manualLayout>
                  <c:x val="-5.2781371639155972E-2"/>
                  <c:y val="-1.207815230264739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D4E7-4F52-BD32-035B9823249F}"/>
                </c:ext>
              </c:extLst>
            </c:dLbl>
            <c:dLbl>
              <c:idx val="3"/>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D4E7-4F52-BD32-035B9823249F}"/>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'140'!$A$7:$A$10</c:f>
              <c:numCache>
                <c:formatCode>General</c:formatCode>
                <c:ptCount val="4"/>
                <c:pt idx="0">
                  <c:v>2018</c:v>
                </c:pt>
                <c:pt idx="1">
                  <c:v>2019</c:v>
                </c:pt>
                <c:pt idx="2">
                  <c:v>2020</c:v>
                </c:pt>
                <c:pt idx="3">
                  <c:v>2021</c:v>
                </c:pt>
              </c:numCache>
            </c:numRef>
          </c:cat>
          <c:val>
            <c:numRef>
              <c:f>'140'!$D$7:$D$10</c:f>
              <c:numCache>
                <c:formatCode>#,##0</c:formatCode>
                <c:ptCount val="4"/>
                <c:pt idx="0">
                  <c:v>8113</c:v>
                </c:pt>
                <c:pt idx="1">
                  <c:v>8396</c:v>
                </c:pt>
                <c:pt idx="2">
                  <c:v>7138</c:v>
                </c:pt>
                <c:pt idx="3">
                  <c:v>9206</c:v>
                </c:pt>
              </c:numCache>
            </c:numRef>
          </c:val>
          <c:smooth val="0"/>
          <c:extLst xmlns:c16r2="http://schemas.microsoft.com/office/drawing/2015/06/chart">
            <c:ext xmlns:c16="http://schemas.microsoft.com/office/drawing/2014/chart" uri="{C3380CC4-5D6E-409C-BE32-E72D297353CC}">
              <c16:uniqueId val="{0000000C-D4E7-4F52-BD32-035B9823249F}"/>
            </c:ext>
          </c:extLst>
        </c:ser>
        <c:dLbls>
          <c:showLegendKey val="0"/>
          <c:showVal val="0"/>
          <c:showCatName val="0"/>
          <c:showSerName val="0"/>
          <c:showPercent val="0"/>
          <c:showBubbleSize val="0"/>
        </c:dLbls>
        <c:marker val="1"/>
        <c:smooth val="0"/>
        <c:axId val="125606528"/>
        <c:axId val="125628800"/>
      </c:lineChart>
      <c:catAx>
        <c:axId val="125606528"/>
        <c:scaling>
          <c:orientation val="minMax"/>
        </c:scaling>
        <c:delete val="0"/>
        <c:axPos val="b"/>
        <c:majorGridlines>
          <c:spPr>
            <a:ln w="15875">
              <a:solidFill>
                <a:schemeClr val="bg1">
                  <a:lumMod val="85000"/>
                </a:schemeClr>
              </a:solidFill>
            </a:ln>
          </c:spPr>
        </c:majorGridlines>
        <c:numFmt formatCode="General" sourceLinked="1"/>
        <c:majorTickMark val="none"/>
        <c:minorTickMark val="none"/>
        <c:tickLblPos val="nextTo"/>
        <c:txPr>
          <a:bodyPr rot="0" vert="horz"/>
          <a:lstStyle/>
          <a:p>
            <a:pPr>
              <a:defRPr sz="1050" b="1" i="0" u="none" strike="noStrike" baseline="0">
                <a:solidFill>
                  <a:srgbClr val="000000"/>
                </a:solidFill>
                <a:latin typeface="Arial"/>
                <a:ea typeface="Arial"/>
                <a:cs typeface="Arial"/>
              </a:defRPr>
            </a:pPr>
            <a:endParaRPr lang="en-US"/>
          </a:p>
        </c:txPr>
        <c:crossAx val="125628800"/>
        <c:crosses val="autoZero"/>
        <c:auto val="1"/>
        <c:lblAlgn val="ctr"/>
        <c:lblOffset val="100"/>
        <c:noMultiLvlLbl val="0"/>
      </c:catAx>
      <c:valAx>
        <c:axId val="125628800"/>
        <c:scaling>
          <c:orientation val="minMax"/>
        </c:scaling>
        <c:delete val="0"/>
        <c:axPos val="l"/>
        <c:majorGridlines>
          <c:spPr>
            <a:ln>
              <a:solidFill>
                <a:schemeClr val="bg2"/>
              </a:solidFill>
            </a:ln>
          </c:spPr>
        </c:majorGridlines>
        <c:numFmt formatCode="#,##0" sourceLinked="1"/>
        <c:majorTickMark val="none"/>
        <c:minorTickMark val="none"/>
        <c:tickLblPos val="nextTo"/>
        <c:txPr>
          <a:bodyPr rot="0" vert="horz"/>
          <a:lstStyle/>
          <a:p>
            <a:pPr>
              <a:defRPr sz="1050" b="1" i="0" u="none" strike="noStrike" baseline="0">
                <a:solidFill>
                  <a:srgbClr val="000000"/>
                </a:solidFill>
                <a:latin typeface="Arial"/>
                <a:ea typeface="Arial"/>
                <a:cs typeface="Arial"/>
              </a:defRPr>
            </a:pPr>
            <a:endParaRPr lang="en-US"/>
          </a:p>
        </c:txPr>
        <c:crossAx val="125606528"/>
        <c:crosses val="autoZero"/>
        <c:crossBetween val="between"/>
      </c:valAx>
    </c:plotArea>
    <c:legend>
      <c:legendPos val="r"/>
      <c:layout>
        <c:manualLayout>
          <c:xMode val="edge"/>
          <c:yMode val="edge"/>
          <c:x val="9.4439688974931033E-2"/>
          <c:y val="0.14527960101810269"/>
          <c:w val="0.77860581216181146"/>
          <c:h val="8.6564212656635567E-2"/>
        </c:manualLayout>
      </c:layout>
      <c:overlay val="0"/>
      <c:spPr>
        <a:noFill/>
        <a:ln>
          <a:noFill/>
        </a:ln>
      </c:spPr>
      <c:txPr>
        <a:bodyPr/>
        <a:lstStyle/>
        <a:p>
          <a:pPr>
            <a:defRPr sz="1100" b="1"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ar-QA" sz="1400" b="1" i="0" u="none" strike="noStrike" baseline="0">
                <a:solidFill>
                  <a:srgbClr val="000000"/>
                </a:solidFill>
                <a:latin typeface="Calibri"/>
              </a:rPr>
              <a:t>التوزيع النسبي للوفيات والإصابات الناتجه عن الحرائق </a:t>
            </a:r>
          </a:p>
          <a:p>
            <a:pPr>
              <a:defRPr sz="1000" b="0" i="0" u="none" strike="noStrike" baseline="0">
                <a:solidFill>
                  <a:srgbClr val="000000"/>
                </a:solidFill>
                <a:latin typeface="Calibri"/>
                <a:ea typeface="Calibri"/>
                <a:cs typeface="Calibri"/>
              </a:defRPr>
            </a:pPr>
            <a:r>
              <a:rPr lang="en-US" sz="1400" b="1" i="0" u="none" strike="noStrike" baseline="0">
                <a:solidFill>
                  <a:srgbClr val="000000"/>
                </a:solidFill>
                <a:latin typeface="Arial" panose="020B0604020202020204" pitchFamily="34" charset="0"/>
                <a:cs typeface="Arial" panose="020B0604020202020204" pitchFamily="34" charset="0"/>
              </a:rPr>
              <a:t>Distribution percentage deaths</a:t>
            </a:r>
            <a:r>
              <a:rPr lang="en-US" sz="1400" b="1" i="0" u="none" strike="noStrike" baseline="0">
                <a:solidFill>
                  <a:srgbClr val="000000"/>
                </a:solidFill>
                <a:latin typeface="Calibri"/>
                <a:cs typeface="+mn-cs"/>
              </a:rPr>
              <a:t> </a:t>
            </a:r>
            <a:r>
              <a:rPr lang="en-US" sz="1400" b="1" i="0" u="none" strike="noStrike" baseline="0">
                <a:solidFill>
                  <a:srgbClr val="000000"/>
                </a:solidFill>
                <a:latin typeface="Arial" panose="020B0604020202020204" pitchFamily="34" charset="0"/>
                <a:cs typeface="Arial" panose="020B0604020202020204" pitchFamily="34" charset="0"/>
              </a:rPr>
              <a:t>and</a:t>
            </a:r>
            <a:r>
              <a:rPr lang="en-US" sz="1400" b="1" i="0" u="none" strike="noStrike" baseline="0">
                <a:solidFill>
                  <a:srgbClr val="000000"/>
                </a:solidFill>
                <a:latin typeface="Calibri"/>
                <a:cs typeface="+mn-cs"/>
              </a:rPr>
              <a:t> </a:t>
            </a:r>
            <a:r>
              <a:rPr lang="en-US" sz="1400" b="1" i="0" u="none" strike="noStrike" baseline="0">
                <a:solidFill>
                  <a:srgbClr val="000000"/>
                </a:solidFill>
                <a:latin typeface="Arial" panose="020B0604020202020204" pitchFamily="34" charset="0"/>
                <a:cs typeface="Arial" panose="020B0604020202020204" pitchFamily="34" charset="0"/>
              </a:rPr>
              <a:t>injuried</a:t>
            </a:r>
            <a:r>
              <a:rPr lang="en-US" sz="1400" b="1" i="0" u="none" strike="noStrike" baseline="0">
                <a:solidFill>
                  <a:srgbClr val="000000"/>
                </a:solidFill>
                <a:latin typeface="Calibri"/>
                <a:cs typeface="+mn-cs"/>
              </a:rPr>
              <a:t> </a:t>
            </a:r>
            <a:r>
              <a:rPr lang="en-US" sz="1400" b="1" i="0" u="none" strike="noStrike" baseline="0">
                <a:solidFill>
                  <a:srgbClr val="000000"/>
                </a:solidFill>
                <a:latin typeface="Arial" panose="020B0604020202020204" pitchFamily="34" charset="0"/>
                <a:cs typeface="Arial" panose="020B0604020202020204" pitchFamily="34" charset="0"/>
              </a:rPr>
              <a:t>resulting</a:t>
            </a:r>
            <a:r>
              <a:rPr lang="en-US" sz="1400" b="1" i="0" u="none" strike="noStrike" baseline="0">
                <a:solidFill>
                  <a:srgbClr val="000000"/>
                </a:solidFill>
                <a:latin typeface="Calibri"/>
                <a:cs typeface="+mn-cs"/>
              </a:rPr>
              <a:t> </a:t>
            </a:r>
            <a:r>
              <a:rPr lang="en-US" sz="1400" b="1" i="0" u="none" strike="noStrike" baseline="0">
                <a:solidFill>
                  <a:srgbClr val="000000"/>
                </a:solidFill>
                <a:latin typeface="Arial" panose="020B0604020202020204" pitchFamily="34" charset="0"/>
                <a:cs typeface="Arial" panose="020B0604020202020204" pitchFamily="34" charset="0"/>
              </a:rPr>
              <a:t>from</a:t>
            </a:r>
            <a:r>
              <a:rPr lang="en-US" sz="1400" b="1" i="0" u="none" strike="noStrike" baseline="0">
                <a:solidFill>
                  <a:srgbClr val="000000"/>
                </a:solidFill>
                <a:latin typeface="Calibri"/>
                <a:cs typeface="+mn-cs"/>
              </a:rPr>
              <a:t> </a:t>
            </a:r>
            <a:r>
              <a:rPr lang="en-US" sz="1400" b="1" i="0" u="none" strike="noStrike" baseline="0">
                <a:solidFill>
                  <a:srgbClr val="000000"/>
                </a:solidFill>
                <a:latin typeface="Arial" panose="020B0604020202020204" pitchFamily="34" charset="0"/>
                <a:cs typeface="Arial" panose="020B0604020202020204" pitchFamily="34" charset="0"/>
              </a:rPr>
              <a:t>f</a:t>
            </a:r>
            <a:r>
              <a:rPr lang="en-US" sz="1200" b="1" i="0" u="none" strike="noStrike" baseline="0">
                <a:solidFill>
                  <a:srgbClr val="000000"/>
                </a:solidFill>
                <a:latin typeface="Arial" panose="020B0604020202020204" pitchFamily="34" charset="0"/>
                <a:cs typeface="Arial" panose="020B0604020202020204" pitchFamily="34" charset="0"/>
              </a:rPr>
              <a:t>ires </a:t>
            </a:r>
            <a:endParaRPr lang="ar-QA" sz="1200" b="1" i="0" u="none" strike="noStrike" baseline="0">
              <a:solidFill>
                <a:srgbClr val="000000"/>
              </a:solidFill>
              <a:latin typeface="Arial" panose="020B0604020202020204" pitchFamily="34" charset="0"/>
              <a:cs typeface="Arial" panose="020B0604020202020204" pitchFamily="34" charset="0"/>
            </a:endParaRP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panose="020B0604020202020204" pitchFamily="34" charset="0"/>
                <a:cs typeface="Arial" panose="020B0604020202020204" pitchFamily="34" charset="0"/>
              </a:rPr>
              <a:t>2021</a:t>
            </a:r>
          </a:p>
        </c:rich>
      </c:tx>
      <c:layout>
        <c:manualLayout>
          <c:xMode val="edge"/>
          <c:yMode val="edge"/>
          <c:x val="0.21153456022876585"/>
          <c:y val="4.0422810785015507E-2"/>
        </c:manualLayout>
      </c:layout>
      <c:overlay val="0"/>
      <c:spPr>
        <a:noFill/>
        <a:ln w="25400">
          <a:noFill/>
        </a:ln>
      </c:spPr>
    </c:title>
    <c:autoTitleDeleted val="0"/>
    <c:plotArea>
      <c:layout>
        <c:manualLayout>
          <c:layoutTarget val="inner"/>
          <c:xMode val="edge"/>
          <c:yMode val="edge"/>
          <c:x val="0.24161647379524151"/>
          <c:y val="0.20198013826183991"/>
          <c:w val="0.52854653366785598"/>
          <c:h val="0.7252522027787377"/>
        </c:manualLayout>
      </c:layout>
      <c:pieChart>
        <c:varyColors val="1"/>
        <c:ser>
          <c:idx val="0"/>
          <c:order val="0"/>
          <c:tx>
            <c:strRef>
              <c:f>'152'!$A$20</c:f>
              <c:strCache>
                <c:ptCount val="1"/>
                <c:pt idx="0">
                  <c:v>2021</c:v>
                </c:pt>
              </c:strCache>
            </c:strRef>
          </c:tx>
          <c:spPr>
            <a:scene3d>
              <a:camera prst="orthographicFront"/>
              <a:lightRig rig="threePt" dir="t"/>
            </a:scene3d>
            <a:sp3d prstMaterial="softEdge"/>
          </c:spPr>
          <c:dPt>
            <c:idx val="1"/>
            <c:bubble3D val="0"/>
            <c:spPr>
              <a:solidFill>
                <a:schemeClr val="accent2">
                  <a:lumMod val="60000"/>
                  <a:lumOff val="40000"/>
                </a:schemeClr>
              </a:solidFill>
              <a:scene3d>
                <a:camera prst="orthographicFront"/>
                <a:lightRig rig="threePt" dir="t"/>
              </a:scene3d>
              <a:sp3d prstMaterial="softEdge"/>
            </c:spPr>
            <c:extLst xmlns:c16r2="http://schemas.microsoft.com/office/drawing/2015/06/chart">
              <c:ext xmlns:c16="http://schemas.microsoft.com/office/drawing/2014/chart" uri="{C3380CC4-5D6E-409C-BE32-E72D297353CC}">
                <c16:uniqueId val="{00000001-3A75-4013-9D80-ADA58629A066}"/>
              </c:ext>
            </c:extLst>
          </c:dPt>
          <c:dLbls>
            <c:dLbl>
              <c:idx val="2"/>
              <c:layout>
                <c:manualLayout>
                  <c:x val="0.12235603944380066"/>
                  <c:y val="7.2387974230493882E-2"/>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A75-4013-9D80-ADA58629A066}"/>
                </c:ext>
              </c:extLst>
            </c:dLbl>
            <c:numFmt formatCode="0.0%" sourceLinked="0"/>
            <c:spPr>
              <a:noFill/>
              <a:ln>
                <a:noFill/>
              </a:ln>
              <a:effectLst/>
            </c:spPr>
            <c:txPr>
              <a:bodyPr/>
              <a:lstStyle/>
              <a:p>
                <a:pPr>
                  <a:defRPr b="1"/>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'152'!$B$19:$D$19</c:f>
              <c:strCache>
                <c:ptCount val="3"/>
                <c:pt idx="0">
                  <c:v>وفــاة
Death</c:v>
                </c:pt>
                <c:pt idx="1">
                  <c:v>إصابة بليغة
Sever Injuries</c:v>
                </c:pt>
                <c:pt idx="2">
                  <c:v>إصابة خفيفة
Slight Injuries</c:v>
                </c:pt>
              </c:strCache>
            </c:strRef>
          </c:cat>
          <c:val>
            <c:numRef>
              <c:f>'152'!$B$20:$D$20</c:f>
              <c:numCache>
                <c:formatCode>General</c:formatCode>
                <c:ptCount val="3"/>
                <c:pt idx="0">
                  <c:v>7</c:v>
                </c:pt>
                <c:pt idx="1">
                  <c:v>10</c:v>
                </c:pt>
                <c:pt idx="2">
                  <c:v>40</c:v>
                </c:pt>
              </c:numCache>
            </c:numRef>
          </c:val>
          <c:extLst xmlns:c16r2="http://schemas.microsoft.com/office/drawing/2015/06/chart">
            <c:ext xmlns:c16="http://schemas.microsoft.com/office/drawing/2014/chart" uri="{C3380CC4-5D6E-409C-BE32-E72D297353CC}">
              <c16:uniqueId val="{00000003-3A75-4013-9D80-ADA58629A066}"/>
            </c:ext>
          </c:extLst>
        </c:ser>
        <c:dLbls>
          <c:showLegendKey val="0"/>
          <c:showVal val="0"/>
          <c:showCatName val="0"/>
          <c:showSerName val="0"/>
          <c:showPercent val="0"/>
          <c:showBubbleSize val="0"/>
          <c:showLeaderLines val="1"/>
        </c:dLbls>
        <c:firstSliceAng val="90"/>
      </c:pieChart>
      <c:spPr>
        <a:noFill/>
        <a:ln w="25400">
          <a:noFill/>
        </a:ln>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000" b="0" i="0" u="none" strike="noStrike" baseline="0">
                <a:solidFill>
                  <a:srgbClr val="000000"/>
                </a:solidFill>
                <a:latin typeface="Calibri"/>
                <a:ea typeface="Calibri"/>
                <a:cs typeface="Calibri"/>
              </a:defRPr>
            </a:pPr>
            <a:r>
              <a:rPr lang="ar-QA" sz="1400" b="1" i="0" u="none" strike="noStrike" baseline="0">
                <a:solidFill>
                  <a:srgbClr val="000000"/>
                </a:solidFill>
                <a:latin typeface="Calibri"/>
              </a:rPr>
              <a:t>الوفيات والإصابات الناتجة عن جميع الحرائق في الدولة حسب الشهر </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panose="020B0604020202020204" pitchFamily="34" charset="0"/>
                <a:cs typeface="Arial" panose="020B0604020202020204" pitchFamily="34" charset="0"/>
              </a:rPr>
              <a:t>DEATHS AND INJURIED RESULTING FROM ALL FIRES IN THE COUNTRY BY MONTH</a:t>
            </a:r>
          </a:p>
          <a:p>
            <a:pPr>
              <a:defRPr sz="1000" b="0" i="0" u="none" strike="noStrike" baseline="0">
                <a:solidFill>
                  <a:srgbClr val="000000"/>
                </a:solidFill>
                <a:latin typeface="Calibri"/>
                <a:ea typeface="Calibri"/>
                <a:cs typeface="Calibri"/>
              </a:defRPr>
            </a:pPr>
            <a:r>
              <a:rPr lang="en-US" sz="1200" b="1" i="0" u="none" strike="noStrike" baseline="0">
                <a:solidFill>
                  <a:srgbClr val="000000"/>
                </a:solidFill>
                <a:latin typeface="Arial"/>
                <a:cs typeface="Arial"/>
              </a:rPr>
              <a:t>2021</a:t>
            </a:r>
          </a:p>
        </c:rich>
      </c:tx>
      <c:layout>
        <c:manualLayout>
          <c:xMode val="edge"/>
          <c:yMode val="edge"/>
          <c:x val="0.17576734163994931"/>
          <c:y val="2.6244246910914638E-2"/>
        </c:manualLayout>
      </c:layout>
      <c:overlay val="0"/>
      <c:spPr>
        <a:noFill/>
        <a:ln w="25400">
          <a:noFill/>
        </a:ln>
      </c:spPr>
    </c:title>
    <c:autoTitleDeleted val="0"/>
    <c:plotArea>
      <c:layout>
        <c:manualLayout>
          <c:layoutTarget val="inner"/>
          <c:xMode val="edge"/>
          <c:yMode val="edge"/>
          <c:x val="6.9245669405383542E-2"/>
          <c:y val="0.2214527420078542"/>
          <c:w val="0.8833772900768887"/>
          <c:h val="0.66843524287149692"/>
        </c:manualLayout>
      </c:layout>
      <c:barChart>
        <c:barDir val="col"/>
        <c:grouping val="clustered"/>
        <c:varyColors val="0"/>
        <c:ser>
          <c:idx val="1"/>
          <c:order val="0"/>
          <c:tx>
            <c:strRef>
              <c:f>'153'!$B$30</c:f>
              <c:strCache>
                <c:ptCount val="1"/>
                <c:pt idx="0">
                  <c:v>وفــاة
Death</c:v>
                </c:pt>
              </c:strCache>
            </c:strRef>
          </c:tx>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'153'!$A$31:$A$42</c:f>
              <c:strCache>
                <c:ptCount val="12"/>
                <c:pt idx="0">
                  <c:v>ينايــر
January</c:v>
                </c:pt>
                <c:pt idx="1">
                  <c:v>فبـرايـر
February</c:v>
                </c:pt>
                <c:pt idx="2">
                  <c:v>مـارس
March</c:v>
                </c:pt>
                <c:pt idx="3">
                  <c:v>ابـريـل
April</c:v>
                </c:pt>
                <c:pt idx="4">
                  <c:v>مايــو
May</c:v>
                </c:pt>
                <c:pt idx="5">
                  <c:v>يونيـــو
June</c:v>
                </c:pt>
                <c:pt idx="6">
                  <c:v>يوليـــو
July</c:v>
                </c:pt>
                <c:pt idx="7">
                  <c:v>اغسطس
August</c:v>
                </c:pt>
                <c:pt idx="8">
                  <c:v>سبتمبــر
September</c:v>
                </c:pt>
                <c:pt idx="9">
                  <c:v>اكتوبــر
October</c:v>
                </c:pt>
                <c:pt idx="10">
                  <c:v>نوفمبــر
November</c:v>
                </c:pt>
                <c:pt idx="11">
                  <c:v>ديسمبــر
December</c:v>
                </c:pt>
              </c:strCache>
            </c:strRef>
          </c:cat>
          <c:val>
            <c:numRef>
              <c:f>'153'!$B$31:$B$42</c:f>
              <c:numCache>
                <c:formatCode>General</c:formatCode>
                <c:ptCount val="12"/>
                <c:pt idx="0">
                  <c:v>0</c:v>
                </c:pt>
                <c:pt idx="1">
                  <c:v>1</c:v>
                </c:pt>
                <c:pt idx="2">
                  <c:v>2</c:v>
                </c:pt>
                <c:pt idx="3">
                  <c:v>0</c:v>
                </c:pt>
                <c:pt idx="4">
                  <c:v>1</c:v>
                </c:pt>
                <c:pt idx="5">
                  <c:v>0</c:v>
                </c:pt>
                <c:pt idx="6">
                  <c:v>3</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C411-4B17-8661-19B3938191A5}"/>
            </c:ext>
          </c:extLst>
        </c:ser>
        <c:ser>
          <c:idx val="2"/>
          <c:order val="1"/>
          <c:tx>
            <c:strRef>
              <c:f>'153'!$C$30</c:f>
              <c:strCache>
                <c:ptCount val="1"/>
                <c:pt idx="0">
                  <c:v>إصابة بليغة
Sever Injuries</c:v>
                </c:pt>
              </c:strCache>
            </c:strRef>
          </c:tx>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'153'!$A$31:$A$42</c:f>
              <c:strCache>
                <c:ptCount val="12"/>
                <c:pt idx="0">
                  <c:v>ينايــر
January</c:v>
                </c:pt>
                <c:pt idx="1">
                  <c:v>فبـرايـر
February</c:v>
                </c:pt>
                <c:pt idx="2">
                  <c:v>مـارس
March</c:v>
                </c:pt>
                <c:pt idx="3">
                  <c:v>ابـريـل
April</c:v>
                </c:pt>
                <c:pt idx="4">
                  <c:v>مايــو
May</c:v>
                </c:pt>
                <c:pt idx="5">
                  <c:v>يونيـــو
June</c:v>
                </c:pt>
                <c:pt idx="6">
                  <c:v>يوليـــو
July</c:v>
                </c:pt>
                <c:pt idx="7">
                  <c:v>اغسطس
August</c:v>
                </c:pt>
                <c:pt idx="8">
                  <c:v>سبتمبــر
September</c:v>
                </c:pt>
                <c:pt idx="9">
                  <c:v>اكتوبــر
October</c:v>
                </c:pt>
                <c:pt idx="10">
                  <c:v>نوفمبــر
November</c:v>
                </c:pt>
                <c:pt idx="11">
                  <c:v>ديسمبــر
December</c:v>
                </c:pt>
              </c:strCache>
            </c:strRef>
          </c:cat>
          <c:val>
            <c:numRef>
              <c:f>'153'!$C$31:$C$42</c:f>
              <c:numCache>
                <c:formatCode>General</c:formatCode>
                <c:ptCount val="12"/>
                <c:pt idx="0">
                  <c:v>1</c:v>
                </c:pt>
                <c:pt idx="1">
                  <c:v>0</c:v>
                </c:pt>
                <c:pt idx="2">
                  <c:v>0</c:v>
                </c:pt>
                <c:pt idx="3">
                  <c:v>0</c:v>
                </c:pt>
                <c:pt idx="4">
                  <c:v>3</c:v>
                </c:pt>
                <c:pt idx="5">
                  <c:v>1</c:v>
                </c:pt>
                <c:pt idx="6">
                  <c:v>2</c:v>
                </c:pt>
                <c:pt idx="7">
                  <c:v>1</c:v>
                </c:pt>
                <c:pt idx="8">
                  <c:v>1</c:v>
                </c:pt>
                <c:pt idx="9">
                  <c:v>0</c:v>
                </c:pt>
                <c:pt idx="10">
                  <c:v>1</c:v>
                </c:pt>
                <c:pt idx="11">
                  <c:v>0</c:v>
                </c:pt>
              </c:numCache>
            </c:numRef>
          </c:val>
          <c:extLst xmlns:c16r2="http://schemas.microsoft.com/office/drawing/2015/06/chart">
            <c:ext xmlns:c16="http://schemas.microsoft.com/office/drawing/2014/chart" uri="{C3380CC4-5D6E-409C-BE32-E72D297353CC}">
              <c16:uniqueId val="{00000001-C411-4B17-8661-19B3938191A5}"/>
            </c:ext>
          </c:extLst>
        </c:ser>
        <c:ser>
          <c:idx val="3"/>
          <c:order val="2"/>
          <c:tx>
            <c:strRef>
              <c:f>'153'!$D$30</c:f>
              <c:strCache>
                <c:ptCount val="1"/>
                <c:pt idx="0">
                  <c:v>إصابة خفيفة
Slight Injuries</c:v>
                </c:pt>
              </c:strCache>
            </c:strRef>
          </c:tx>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'153'!$A$31:$A$42</c:f>
              <c:strCache>
                <c:ptCount val="12"/>
                <c:pt idx="0">
                  <c:v>ينايــر
January</c:v>
                </c:pt>
                <c:pt idx="1">
                  <c:v>فبـرايـر
February</c:v>
                </c:pt>
                <c:pt idx="2">
                  <c:v>مـارس
March</c:v>
                </c:pt>
                <c:pt idx="3">
                  <c:v>ابـريـل
April</c:v>
                </c:pt>
                <c:pt idx="4">
                  <c:v>مايــو
May</c:v>
                </c:pt>
                <c:pt idx="5">
                  <c:v>يونيـــو
June</c:v>
                </c:pt>
                <c:pt idx="6">
                  <c:v>يوليـــو
July</c:v>
                </c:pt>
                <c:pt idx="7">
                  <c:v>اغسطس
August</c:v>
                </c:pt>
                <c:pt idx="8">
                  <c:v>سبتمبــر
September</c:v>
                </c:pt>
                <c:pt idx="9">
                  <c:v>اكتوبــر
October</c:v>
                </c:pt>
                <c:pt idx="10">
                  <c:v>نوفمبــر
November</c:v>
                </c:pt>
                <c:pt idx="11">
                  <c:v>ديسمبــر
December</c:v>
                </c:pt>
              </c:strCache>
            </c:strRef>
          </c:cat>
          <c:val>
            <c:numRef>
              <c:f>'153'!$D$31:$D$42</c:f>
              <c:numCache>
                <c:formatCode>General</c:formatCode>
                <c:ptCount val="12"/>
                <c:pt idx="0">
                  <c:v>0</c:v>
                </c:pt>
                <c:pt idx="1">
                  <c:v>2</c:v>
                </c:pt>
                <c:pt idx="2">
                  <c:v>4</c:v>
                </c:pt>
                <c:pt idx="3">
                  <c:v>2</c:v>
                </c:pt>
                <c:pt idx="4">
                  <c:v>7</c:v>
                </c:pt>
                <c:pt idx="5">
                  <c:v>3</c:v>
                </c:pt>
                <c:pt idx="6">
                  <c:v>3</c:v>
                </c:pt>
                <c:pt idx="7">
                  <c:v>1</c:v>
                </c:pt>
                <c:pt idx="8">
                  <c:v>11</c:v>
                </c:pt>
                <c:pt idx="9">
                  <c:v>5</c:v>
                </c:pt>
                <c:pt idx="10">
                  <c:v>0</c:v>
                </c:pt>
                <c:pt idx="11">
                  <c:v>2</c:v>
                </c:pt>
              </c:numCache>
            </c:numRef>
          </c:val>
          <c:extLst xmlns:c16r2="http://schemas.microsoft.com/office/drawing/2015/06/chart">
            <c:ext xmlns:c16="http://schemas.microsoft.com/office/drawing/2014/chart" uri="{C3380CC4-5D6E-409C-BE32-E72D297353CC}">
              <c16:uniqueId val="{00000002-C411-4B17-8661-19B3938191A5}"/>
            </c:ext>
          </c:extLst>
        </c:ser>
        <c:dLbls>
          <c:showLegendKey val="0"/>
          <c:showVal val="0"/>
          <c:showCatName val="0"/>
          <c:showSerName val="0"/>
          <c:showPercent val="0"/>
          <c:showBubbleSize val="0"/>
        </c:dLbls>
        <c:gapWidth val="150"/>
        <c:axId val="148755200"/>
        <c:axId val="148756736"/>
      </c:barChart>
      <c:catAx>
        <c:axId val="148755200"/>
        <c:scaling>
          <c:orientation val="minMax"/>
        </c:scaling>
        <c:delete val="0"/>
        <c:axPos val="b"/>
        <c:majorGridlines>
          <c:spPr>
            <a:ln w="19050">
              <a:solidFill>
                <a:schemeClr val="bg1">
                  <a:lumMod val="85000"/>
                </a:schemeClr>
              </a:solidFill>
            </a:ln>
          </c:spPr>
        </c:majorGridlines>
        <c:numFmt formatCode="General" sourceLinked="1"/>
        <c:majorTickMark val="none"/>
        <c:minorTickMark val="none"/>
        <c:tickLblPos val="nextTo"/>
        <c:spPr>
          <a:ln>
            <a:noFill/>
          </a:ln>
        </c:spPr>
        <c:txPr>
          <a:bodyPr rot="0" vert="horz"/>
          <a:lstStyle/>
          <a:p>
            <a:pPr>
              <a:defRPr sz="1000" b="0" i="0" u="none" strike="noStrike" baseline="0">
                <a:solidFill>
                  <a:srgbClr val="000000"/>
                </a:solidFill>
                <a:latin typeface="Arial"/>
                <a:ea typeface="Arial"/>
                <a:cs typeface="Arial"/>
              </a:defRPr>
            </a:pPr>
            <a:endParaRPr lang="en-US"/>
          </a:p>
        </c:txPr>
        <c:crossAx val="148756736"/>
        <c:crosses val="autoZero"/>
        <c:auto val="1"/>
        <c:lblAlgn val="ctr"/>
        <c:lblOffset val="100"/>
        <c:noMultiLvlLbl val="0"/>
      </c:catAx>
      <c:valAx>
        <c:axId val="148756736"/>
        <c:scaling>
          <c:orientation val="minMax"/>
          <c:min val="0"/>
        </c:scaling>
        <c:delete val="0"/>
        <c:axPos val="l"/>
        <c:majorGridlines>
          <c:spPr>
            <a:ln w="19050">
              <a:solidFill>
                <a:srgbClr val="EEECE1"/>
              </a:solidFill>
            </a:ln>
          </c:spPr>
        </c:majorGridlines>
        <c:numFmt formatCode="General" sourceLinked="1"/>
        <c:majorTickMark val="none"/>
        <c:minorTickMark val="none"/>
        <c:tickLblPos val="nextTo"/>
        <c:txPr>
          <a:bodyPr rot="0" vert="horz"/>
          <a:lstStyle/>
          <a:p>
            <a:pPr>
              <a:defRPr sz="1050" b="1" i="0" u="none" strike="noStrike" baseline="0">
                <a:solidFill>
                  <a:srgbClr val="000000"/>
                </a:solidFill>
                <a:latin typeface="Arial"/>
                <a:ea typeface="Arial"/>
                <a:cs typeface="Arial"/>
              </a:defRPr>
            </a:pPr>
            <a:endParaRPr lang="en-US"/>
          </a:p>
        </c:txPr>
        <c:crossAx val="148755200"/>
        <c:crosses val="autoZero"/>
        <c:crossBetween val="between"/>
      </c:valAx>
    </c:plotArea>
    <c:legend>
      <c:legendPos val="r"/>
      <c:layout>
        <c:manualLayout>
          <c:xMode val="edge"/>
          <c:yMode val="edge"/>
          <c:x val="6.652730150737772E-2"/>
          <c:y val="0.14426912218423601"/>
          <c:w val="0.88985962201252056"/>
          <c:h val="7.4435536707684602E-2"/>
        </c:manualLayout>
      </c:layout>
      <c:overlay val="0"/>
      <c:txPr>
        <a:bodyPr/>
        <a:lstStyle/>
        <a:p>
          <a:pPr>
            <a:defRPr sz="1050" b="1"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1.bin"/></Relationships>
</file>

<file path=xl/chartsheets/sheet1.xml><?xml version="1.0" encoding="utf-8"?>
<chartsheet xmlns="http://schemas.openxmlformats.org/spreadsheetml/2006/main" xmlns:r="http://schemas.openxmlformats.org/officeDocument/2006/relationships">
  <sheetPr codeName="Chart13"/>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 xml:space="preserve">&amp;CGraph No. (37) شكل رقم   </oddFooter>
  </headerFooter>
  <drawing r:id="rId2"/>
</chartsheet>
</file>

<file path=xl/chartsheets/sheet2.xml><?xml version="1.0" encoding="utf-8"?>
<chartsheet xmlns="http://schemas.openxmlformats.org/spreadsheetml/2006/main" xmlns:r="http://schemas.openxmlformats.org/officeDocument/2006/relationships">
  <sheetPr codeName="Chart16"/>
  <sheetViews>
    <sheetView zoomScale="85" workbookViewId="0"/>
  </sheetViews>
  <pageMargins left="1.2736614173228347" right="0.70866141732283472" top="0.74803149606299213" bottom="0.74803149606299213" header="0.31496062992125984" footer="0.31496062992125984"/>
  <pageSetup paperSize="9" orientation="landscape" r:id="rId1"/>
  <headerFooter>
    <oddFooter>&amp;CGraph No. (38) شكل رقم</oddFooter>
  </headerFooter>
  <drawing r:id="rId2"/>
</chartsheet>
</file>

<file path=xl/chartsheets/sheet3.xml><?xml version="1.0" encoding="utf-8"?>
<chartsheet xmlns="http://schemas.openxmlformats.org/spreadsheetml/2006/main" xmlns:r="http://schemas.openxmlformats.org/officeDocument/2006/relationships">
  <sheetPr codeName="Chart31"/>
  <sheetViews>
    <sheetView zoomScale="85" workbookViewId="0"/>
  </sheetViews>
  <pageMargins left="0.70866141732283472" right="0.70866141732283472" top="0.74803149606299213" bottom="0.74803149606299213" header="0.31496062992125984" footer="0.31496062992125984"/>
  <pageSetup orientation="landscape" r:id="rId1"/>
  <headerFooter>
    <oddFooter>&amp;CGraph No. (39) شكل رقم</oddFooter>
  </headerFooter>
  <drawing r:id="rId2"/>
</chartsheet>
</file>

<file path=xl/chartsheets/sheet4.xml><?xml version="1.0" encoding="utf-8"?>
<chartsheet xmlns="http://schemas.openxmlformats.org/spreadsheetml/2006/main" xmlns:r="http://schemas.openxmlformats.org/officeDocument/2006/relationships">
  <sheetPr codeName="Chart30"/>
  <sheetViews>
    <sheetView zoomScale="85" workbookViewId="0"/>
  </sheetViews>
  <pageMargins left="0.70866141732283472" right="0.70866141732283472" top="0.74803149606299213" bottom="0.74803149606299213" header="0.31496062992125984" footer="0.31496062992125984"/>
  <pageSetup orientation="landscape" r:id="rId1"/>
  <headerFooter>
    <oddFooter>&amp;CGraph No. (40)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1" Type="http://schemas.openxmlformats.org/officeDocument/2006/relationships/image" Target="../media/image3.png"/></Relationships>
</file>

<file path=xl/drawings/_rels/drawing28.xml.rels><?xml version="1.0" encoding="UTF-8" standalone="yes"?>
<Relationships xmlns="http://schemas.openxmlformats.org/package/2006/relationships"><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3.png"/></Relationships>
</file>

<file path=xl/drawings/_rels/drawing31.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5.xml.rels><?xml version="1.0" encoding="UTF-8" standalone="yes"?>
<Relationships xmlns="http://schemas.openxmlformats.org/package/2006/relationships"><Relationship Id="rId1" Type="http://schemas.openxmlformats.org/officeDocument/2006/relationships/image" Target="../media/image5.png"/></Relationships>
</file>

<file path=xl/drawings/_rels/drawing36.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433334</xdr:colOff>
      <xdr:row>0</xdr:row>
      <xdr:rowOff>0</xdr:rowOff>
    </xdr:from>
    <xdr:to>
      <xdr:col>6</xdr:col>
      <xdr:colOff>119544</xdr:colOff>
      <xdr:row>1</xdr:row>
      <xdr:rowOff>0</xdr:rowOff>
    </xdr:to>
    <xdr:sp macro="" textlink="">
      <xdr:nvSpPr>
        <xdr:cNvPr id="2" name="Text Box 3">
          <a:extLst>
            <a:ext uri="{FF2B5EF4-FFF2-40B4-BE49-F238E27FC236}">
              <a16:creationId xmlns:a16="http://schemas.microsoft.com/office/drawing/2014/main" xmlns="" id="{00000000-0008-0000-0000-000002000000}"/>
            </a:ext>
          </a:extLst>
        </xdr:cNvPr>
        <xdr:cNvSpPr txBox="1">
          <a:spLocks noChangeArrowheads="1"/>
        </xdr:cNvSpPr>
      </xdr:nvSpPr>
      <xdr:spPr bwMode="auto">
        <a:xfrm>
          <a:off x="9983909256" y="0"/>
          <a:ext cx="7582435" cy="161925"/>
        </a:xfrm>
        <a:prstGeom prst="rect">
          <a:avLst/>
        </a:prstGeom>
        <a:noFill/>
        <a:ln w="9525">
          <a:noFill/>
          <a:miter lim="800000"/>
          <a:headEnd/>
          <a:tailEnd/>
        </a:ln>
      </xdr:spPr>
      <xdr:txBody>
        <a:bodyPr vertOverflow="clip" wrap="square" lIns="246888" tIns="155448" rIns="246888" bIns="0" anchor="t" upright="1"/>
        <a:lstStyle/>
        <a:p>
          <a:pPr algn="ctr" rtl="0">
            <a:defRPr sz="1000"/>
          </a:pPr>
          <a:endParaRPr lang="ar-QA" sz="2000" b="1" i="0" u="none" strike="noStrike" baseline="0">
            <a:solidFill>
              <a:srgbClr val="0000FF"/>
            </a:solidFill>
            <a:latin typeface="Arial"/>
            <a:cs typeface="Arial"/>
          </a:endParaRPr>
        </a:p>
        <a:p>
          <a:pPr algn="ctr" rtl="0">
            <a:defRPr sz="1000"/>
          </a:pPr>
          <a:r>
            <a:rPr lang="en-US" sz="2000" b="1" i="0" u="none" strike="noStrike" baseline="0">
              <a:solidFill>
                <a:srgbClr val="0000FF"/>
              </a:solidFill>
              <a:latin typeface="Arial"/>
              <a:cs typeface="Arial"/>
            </a:rPr>
            <a:t>JUDICIAL AND SECURITY SERVICES</a:t>
          </a:r>
        </a:p>
      </xdr:txBody>
    </xdr:sp>
    <xdr:clientData/>
  </xdr:twoCellAnchor>
  <xdr:twoCellAnchor>
    <xdr:from>
      <xdr:col>0</xdr:col>
      <xdr:colOff>85725</xdr:colOff>
      <xdr:row>0</xdr:row>
      <xdr:rowOff>0</xdr:rowOff>
    </xdr:from>
    <xdr:to>
      <xdr:col>0</xdr:col>
      <xdr:colOff>4848225</xdr:colOff>
      <xdr:row>7</xdr:row>
      <xdr:rowOff>76200</xdr:rowOff>
    </xdr:to>
    <xdr:pic>
      <xdr:nvPicPr>
        <xdr:cNvPr id="3" name="Picture 5" descr="ORNA430.WMF">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srcRect/>
        <a:stretch>
          <a:fillRect/>
        </a:stretch>
      </xdr:blipFill>
      <xdr:spPr bwMode="auto">
        <a:xfrm rot="-5400000">
          <a:off x="9988124550" y="-1047750"/>
          <a:ext cx="2667000" cy="4762500"/>
        </a:xfrm>
        <a:prstGeom prst="rect">
          <a:avLst/>
        </a:prstGeom>
        <a:noFill/>
        <a:ln w="9525">
          <a:noFill/>
          <a:miter lim="800000"/>
          <a:headEnd/>
          <a:tailEnd/>
        </a:ln>
      </xdr:spPr>
    </xdr:pic>
    <xdr:clientData/>
  </xdr:twoCellAnchor>
  <xdr:twoCellAnchor>
    <xdr:from>
      <xdr:col>0</xdr:col>
      <xdr:colOff>88792</xdr:colOff>
      <xdr:row>0</xdr:row>
      <xdr:rowOff>80720</xdr:rowOff>
    </xdr:from>
    <xdr:to>
      <xdr:col>0</xdr:col>
      <xdr:colOff>4556017</xdr:colOff>
      <xdr:row>8</xdr:row>
      <xdr:rowOff>3228</xdr:rowOff>
    </xdr:to>
    <xdr:sp macro="" textlink="">
      <xdr:nvSpPr>
        <xdr:cNvPr id="4" name="Text Box 3">
          <a:extLst>
            <a:ext uri="{FF2B5EF4-FFF2-40B4-BE49-F238E27FC236}">
              <a16:creationId xmlns:a16="http://schemas.microsoft.com/office/drawing/2014/main" xmlns="" id="{00000000-0008-0000-0000-000004000000}"/>
            </a:ext>
          </a:extLst>
        </xdr:cNvPr>
        <xdr:cNvSpPr txBox="1">
          <a:spLocks noChangeArrowheads="1"/>
        </xdr:cNvSpPr>
      </xdr:nvSpPr>
      <xdr:spPr bwMode="auto">
        <a:xfrm>
          <a:off x="9987369008" y="80720"/>
          <a:ext cx="4467225" cy="2675233"/>
        </a:xfrm>
        <a:prstGeom prst="rect">
          <a:avLst/>
        </a:prstGeom>
        <a:noFill/>
        <a:ln w="9525">
          <a:noFill/>
          <a:miter lim="800000"/>
          <a:headEnd/>
          <a:tailEnd/>
        </a:ln>
      </xdr:spPr>
      <xdr:txBody>
        <a:bodyPr vertOverflow="clip" wrap="square" lIns="246888" tIns="155448" rIns="246888" bIns="0" anchor="t" upright="1"/>
        <a:lstStyle/>
        <a:p>
          <a:pPr algn="ctr"/>
          <a:r>
            <a:rPr lang="ar-QA" sz="2600" b="1" i="0" u="none" strike="noStrike" baseline="0">
              <a:solidFill>
                <a:srgbClr val="0000FF"/>
              </a:solidFill>
              <a:latin typeface="AGA Arabesque Desktop" pitchFamily="2" charset="2"/>
              <a:cs typeface="Arial"/>
            </a:rPr>
            <a:t> </a:t>
          </a:r>
          <a:r>
            <a:rPr lang="en-US" sz="4800" b="1">
              <a:solidFill>
                <a:srgbClr val="0000FF"/>
              </a:solidFill>
              <a:effectLst/>
              <a:latin typeface="AGA Arabesque Desktop" pitchFamily="2" charset="2"/>
              <a:ea typeface="+mn-ea"/>
              <a:cs typeface="+mn-cs"/>
            </a:rPr>
            <a:t>&amp;+</a:t>
          </a:r>
          <a:endParaRPr lang="en-US" sz="9600">
            <a:solidFill>
              <a:srgbClr val="0000FF"/>
            </a:solidFill>
            <a:effectLst/>
            <a:latin typeface="AGA Arabesque Desktop" pitchFamily="2" charset="2"/>
          </a:endParaRPr>
        </a:p>
        <a:p>
          <a:pPr algn="ctr" rtl="0"/>
          <a:r>
            <a:rPr lang="ar-QA" sz="2800" b="1" i="0" baseline="0">
              <a:solidFill>
                <a:srgbClr val="0000FF"/>
              </a:solidFill>
              <a:effectLst/>
              <a:latin typeface="+mn-lt"/>
              <a:ea typeface="+mn-ea"/>
              <a:cs typeface="+mn-cs"/>
            </a:rPr>
            <a:t>خدمات الأمن والقضاء</a:t>
          </a:r>
          <a:endParaRPr lang="ar-QA" sz="1800" b="1">
            <a:solidFill>
              <a:srgbClr val="0000FF"/>
            </a:solidFill>
            <a:effectLst/>
            <a:latin typeface="Arial Rounded MT Bold" pitchFamily="34" charset="0"/>
            <a:ea typeface="+mn-ea"/>
            <a:cs typeface="+mn-cs"/>
          </a:endParaRPr>
        </a:p>
        <a:p>
          <a:pPr algn="ctr"/>
          <a:endParaRPr lang="ar-QA" sz="1800" b="1">
            <a:solidFill>
              <a:srgbClr val="0000FF"/>
            </a:solidFill>
            <a:effectLst/>
            <a:latin typeface="Arial Rounded MT Bold" pitchFamily="34" charset="0"/>
            <a:ea typeface="+mn-ea"/>
            <a:cs typeface="+mn-cs"/>
          </a:endParaRPr>
        </a:p>
        <a:p>
          <a:pPr algn="ctr"/>
          <a:r>
            <a:rPr lang="en-US" sz="1800" b="1">
              <a:solidFill>
                <a:srgbClr val="0000FF"/>
              </a:solidFill>
              <a:effectLst/>
              <a:latin typeface="Arial Rounded MT Bold" pitchFamily="34" charset="0"/>
              <a:ea typeface="+mn-ea"/>
              <a:cs typeface="+mn-cs"/>
            </a:rPr>
            <a:t>CHAPTER VII</a:t>
          </a:r>
          <a:endParaRPr lang="en-US" sz="1800">
            <a:solidFill>
              <a:srgbClr val="0000FF"/>
            </a:solidFill>
            <a:effectLst/>
            <a:latin typeface="Arial Rounded MT Bold" pitchFamily="34" charset="0"/>
          </a:endParaRPr>
        </a:p>
        <a:p>
          <a:pPr algn="ctr" rtl="0">
            <a:defRPr sz="1000"/>
          </a:pPr>
          <a:r>
            <a:rPr lang="en-US" sz="1800" b="1" i="0" u="none" strike="noStrike" baseline="0">
              <a:solidFill>
                <a:srgbClr val="0000FF"/>
              </a:solidFill>
              <a:latin typeface="Arial Rounded MT Bold" pitchFamily="34" charset="0"/>
              <a:cs typeface="Arial"/>
            </a:rPr>
            <a:t>JUDICIAL AND SECURITY</a:t>
          </a:r>
        </a:p>
        <a:p>
          <a:pPr algn="ctr" rtl="0">
            <a:defRPr sz="1000"/>
          </a:pPr>
          <a:r>
            <a:rPr lang="en-US" sz="1800" b="1" i="0" u="none" strike="noStrike" baseline="0">
              <a:solidFill>
                <a:srgbClr val="0000FF"/>
              </a:solidFill>
              <a:latin typeface="Arial Rounded MT Bold" pitchFamily="34" charset="0"/>
              <a:cs typeface="Arial"/>
            </a:rPr>
            <a:t>SERVICES</a:t>
          </a:r>
          <a:endParaRPr lang="en-US" sz="1800" b="1" i="0" u="none" strike="noStrike" baseline="0">
            <a:solidFill>
              <a:srgbClr val="0000FF"/>
            </a:solidFill>
            <a:latin typeface="Arial Rounded MT Bold" pitchFamily="34" charset="0"/>
            <a:ea typeface="+mn-ea"/>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1495425</xdr:colOff>
      <xdr:row>0</xdr:row>
      <xdr:rowOff>38100</xdr:rowOff>
    </xdr:from>
    <xdr:to>
      <xdr:col>12</xdr:col>
      <xdr:colOff>698698</xdr:colOff>
      <xdr:row>2</xdr:row>
      <xdr:rowOff>300900</xdr:rowOff>
    </xdr:to>
    <xdr:pic>
      <xdr:nvPicPr>
        <xdr:cNvPr id="2" name="Picture 1">
          <a:extLst>
            <a:ext uri="{FF2B5EF4-FFF2-40B4-BE49-F238E27FC236}">
              <a16:creationId xmlns:a16="http://schemas.microsoft.com/office/drawing/2014/main" xmlns="" id="{231292F1-212D-4B54-AF6F-1200BD3623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9796327" y="38100"/>
          <a:ext cx="727273" cy="720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11</xdr:col>
      <xdr:colOff>664634</xdr:colOff>
      <xdr:row>0</xdr:row>
      <xdr:rowOff>33869</xdr:rowOff>
    </xdr:from>
    <xdr:to>
      <xdr:col>12</xdr:col>
      <xdr:colOff>534657</xdr:colOff>
      <xdr:row>3</xdr:row>
      <xdr:rowOff>96660</xdr:rowOff>
    </xdr:to>
    <xdr:pic>
      <xdr:nvPicPr>
        <xdr:cNvPr id="2" name="Picture 1">
          <a:extLst>
            <a:ext uri="{FF2B5EF4-FFF2-40B4-BE49-F238E27FC236}">
              <a16:creationId xmlns:a16="http://schemas.microsoft.com/office/drawing/2014/main" xmlns="" id="{618315A1-4340-4A06-A88B-31FFE79D86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37480568" y="33869"/>
          <a:ext cx="727273" cy="72001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466725</xdr:colOff>
      <xdr:row>0</xdr:row>
      <xdr:rowOff>38100</xdr:rowOff>
    </xdr:from>
    <xdr:to>
      <xdr:col>5</xdr:col>
      <xdr:colOff>1193998</xdr:colOff>
      <xdr:row>3</xdr:row>
      <xdr:rowOff>15150</xdr:rowOff>
    </xdr:to>
    <xdr:pic>
      <xdr:nvPicPr>
        <xdr:cNvPr id="3" name="Picture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463452" y="38100"/>
          <a:ext cx="727273" cy="720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absoluteAnchor>
    <xdr:pos x="0" y="0"/>
    <xdr:ext cx="9278471" cy="6084794"/>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0.00546</cdr:x>
      <cdr:y>0.00833</cdr:y>
    </cdr:from>
    <cdr:to>
      <cdr:x>0.08366</cdr:x>
      <cdr:y>0.12644</cdr:y>
    </cdr:to>
    <cdr:pic>
      <cdr:nvPicPr>
        <cdr:cNvPr id="3" name="Picture 2">
          <a:extLst xmlns:a="http://schemas.openxmlformats.org/drawingml/2006/main">
            <a:ext uri="{FF2B5EF4-FFF2-40B4-BE49-F238E27FC236}">
              <a16:creationId xmlns:a16="http://schemas.microsoft.com/office/drawing/2014/main" xmlns="" id="{BF9B2A5B-54CD-496C-8512-E5CBC5C78C3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7273" cy="720000"/>
        </a:xfrm>
        <a:prstGeom xmlns:a="http://schemas.openxmlformats.org/drawingml/2006/main" prst="rect">
          <a:avLst/>
        </a:prstGeom>
      </cdr:spPr>
    </cdr:pic>
  </cdr:relSizeAnchor>
</c:userShapes>
</file>

<file path=xl/drawings/drawing15.xml><?xml version="1.0" encoding="utf-8"?>
<xdr:wsDr xmlns:xdr="http://schemas.openxmlformats.org/drawingml/2006/spreadsheetDrawing" xmlns:a="http://schemas.openxmlformats.org/drawingml/2006/main">
  <xdr:twoCellAnchor editAs="oneCell">
    <xdr:from>
      <xdr:col>5</xdr:col>
      <xdr:colOff>1323975</xdr:colOff>
      <xdr:row>0</xdr:row>
      <xdr:rowOff>38100</xdr:rowOff>
    </xdr:from>
    <xdr:to>
      <xdr:col>5</xdr:col>
      <xdr:colOff>2051248</xdr:colOff>
      <xdr:row>3</xdr:row>
      <xdr:rowOff>100875</xdr:rowOff>
    </xdr:to>
    <xdr:pic>
      <xdr:nvPicPr>
        <xdr:cNvPr id="3" name="Picture 2">
          <a:extLst>
            <a:ext uri="{FF2B5EF4-FFF2-40B4-BE49-F238E27FC236}">
              <a16:creationId xmlns:a16="http://schemas.microsoft.com/office/drawing/2014/main" xmlns=""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453927" y="38100"/>
          <a:ext cx="727273" cy="720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704850</xdr:colOff>
      <xdr:row>0</xdr:row>
      <xdr:rowOff>38100</xdr:rowOff>
    </xdr:from>
    <xdr:to>
      <xdr:col>5</xdr:col>
      <xdr:colOff>1432123</xdr:colOff>
      <xdr:row>3</xdr:row>
      <xdr:rowOff>15150</xdr:rowOff>
    </xdr:to>
    <xdr:pic>
      <xdr:nvPicPr>
        <xdr:cNvPr id="3" name="Picture 2">
          <a:extLst>
            <a:ext uri="{FF2B5EF4-FFF2-40B4-BE49-F238E27FC236}">
              <a16:creationId xmlns:a16="http://schemas.microsoft.com/office/drawing/2014/main" xmlns="" id="{00000000-0008-0000-0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073052" y="38100"/>
          <a:ext cx="727273" cy="7200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absoluteAnchor>
    <xdr:pos x="0" y="0"/>
    <xdr:ext cx="8662147" cy="6286500"/>
    <xdr:graphicFrame macro="">
      <xdr:nvGraphicFramePr>
        <xdr:cNvPr id="2" name="Chart 1">
          <a:extLst>
            <a:ext uri="{FF2B5EF4-FFF2-40B4-BE49-F238E27FC236}">
              <a16:creationId xmlns:a16="http://schemas.microsoft.com/office/drawing/2014/main" xmlns=""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0.00586</cdr:x>
      <cdr:y>0.00805</cdr:y>
    </cdr:from>
    <cdr:to>
      <cdr:x>0.08982</cdr:x>
      <cdr:y>0.12218</cdr:y>
    </cdr:to>
    <cdr:pic>
      <cdr:nvPicPr>
        <cdr:cNvPr id="3" name="Picture 2">
          <a:extLst xmlns:a="http://schemas.openxmlformats.org/drawingml/2006/main">
            <a:ext uri="{FF2B5EF4-FFF2-40B4-BE49-F238E27FC236}">
              <a16:creationId xmlns:a16="http://schemas.microsoft.com/office/drawing/2014/main" xmlns="" id="{B5A14200-9395-42D4-B9B9-90CA82F65A1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7273" cy="720000"/>
        </a:xfrm>
        <a:prstGeom xmlns:a="http://schemas.openxmlformats.org/drawingml/2006/main" prst="rect">
          <a:avLst/>
        </a:prstGeom>
      </cdr:spPr>
    </cdr:pic>
  </cdr:relSizeAnchor>
</c:userShapes>
</file>

<file path=xl/drawings/drawing19.xml><?xml version="1.0" encoding="utf-8"?>
<xdr:wsDr xmlns:xdr="http://schemas.openxmlformats.org/drawingml/2006/spreadsheetDrawing" xmlns:a="http://schemas.openxmlformats.org/drawingml/2006/main">
  <xdr:twoCellAnchor editAs="oneCell">
    <xdr:from>
      <xdr:col>5</xdr:col>
      <xdr:colOff>1085850</xdr:colOff>
      <xdr:row>0</xdr:row>
      <xdr:rowOff>38100</xdr:rowOff>
    </xdr:from>
    <xdr:to>
      <xdr:col>5</xdr:col>
      <xdr:colOff>1813123</xdr:colOff>
      <xdr:row>2</xdr:row>
      <xdr:rowOff>281850</xdr:rowOff>
    </xdr:to>
    <xdr:pic>
      <xdr:nvPicPr>
        <xdr:cNvPr id="3" name="Picture 2">
          <a:extLst>
            <a:ext uri="{FF2B5EF4-FFF2-40B4-BE49-F238E27FC236}">
              <a16:creationId xmlns:a16="http://schemas.microsoft.com/office/drawing/2014/main" xmlns=""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073052" y="38100"/>
          <a:ext cx="727273" cy="7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2524125</xdr:colOff>
      <xdr:row>0</xdr:row>
      <xdr:rowOff>211455</xdr:rowOff>
    </xdr:from>
    <xdr:to>
      <xdr:col>2</xdr:col>
      <xdr:colOff>241498</xdr:colOff>
      <xdr:row>2</xdr:row>
      <xdr:rowOff>24675</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7235352" y="211455"/>
          <a:ext cx="917773" cy="90859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19</xdr:col>
      <xdr:colOff>409575</xdr:colOff>
      <xdr:row>0</xdr:row>
      <xdr:rowOff>38100</xdr:rowOff>
    </xdr:from>
    <xdr:to>
      <xdr:col>19</xdr:col>
      <xdr:colOff>1136848</xdr:colOff>
      <xdr:row>3</xdr:row>
      <xdr:rowOff>100875</xdr:rowOff>
    </xdr:to>
    <xdr:pic>
      <xdr:nvPicPr>
        <xdr:cNvPr id="4" name="Picture 3">
          <a:extLst>
            <a:ext uri="{FF2B5EF4-FFF2-40B4-BE49-F238E27FC236}">
              <a16:creationId xmlns:a16="http://schemas.microsoft.com/office/drawing/2014/main" xmlns=""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5538652" y="38100"/>
          <a:ext cx="727273" cy="7200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19</xdr:col>
      <xdr:colOff>304800</xdr:colOff>
      <xdr:row>0</xdr:row>
      <xdr:rowOff>38100</xdr:rowOff>
    </xdr:from>
    <xdr:to>
      <xdr:col>19</xdr:col>
      <xdr:colOff>1032073</xdr:colOff>
      <xdr:row>3</xdr:row>
      <xdr:rowOff>100875</xdr:rowOff>
    </xdr:to>
    <xdr:pic>
      <xdr:nvPicPr>
        <xdr:cNvPr id="4" name="Picture 3">
          <a:extLst>
            <a:ext uri="{FF2B5EF4-FFF2-40B4-BE49-F238E27FC236}">
              <a16:creationId xmlns:a16="http://schemas.microsoft.com/office/drawing/2014/main" xmlns="" id="{00000000-0008-0000-0E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5548177" y="38100"/>
          <a:ext cx="727273" cy="720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5</xdr:col>
      <xdr:colOff>944034</xdr:colOff>
      <xdr:row>0</xdr:row>
      <xdr:rowOff>50800</xdr:rowOff>
    </xdr:from>
    <xdr:to>
      <xdr:col>5</xdr:col>
      <xdr:colOff>1646965</xdr:colOff>
      <xdr:row>2</xdr:row>
      <xdr:rowOff>332650</xdr:rowOff>
    </xdr:to>
    <xdr:pic>
      <xdr:nvPicPr>
        <xdr:cNvPr id="4" name="Picture 3">
          <a:extLst>
            <a:ext uri="{FF2B5EF4-FFF2-40B4-BE49-F238E27FC236}">
              <a16:creationId xmlns:a16="http://schemas.microsoft.com/office/drawing/2014/main" xmlns="" id="{00000000-0008-0000-0F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46738744" y="50800"/>
          <a:ext cx="788656" cy="71365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19</xdr:col>
      <xdr:colOff>323850</xdr:colOff>
      <xdr:row>0</xdr:row>
      <xdr:rowOff>38100</xdr:rowOff>
    </xdr:from>
    <xdr:to>
      <xdr:col>19</xdr:col>
      <xdr:colOff>1051123</xdr:colOff>
      <xdr:row>2</xdr:row>
      <xdr:rowOff>300900</xdr:rowOff>
    </xdr:to>
    <xdr:pic>
      <xdr:nvPicPr>
        <xdr:cNvPr id="4" name="Picture 3">
          <a:extLst>
            <a:ext uri="{FF2B5EF4-FFF2-40B4-BE49-F238E27FC236}">
              <a16:creationId xmlns:a16="http://schemas.microsoft.com/office/drawing/2014/main" xmlns="" id="{00000000-0008-0000-1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7643677" y="38100"/>
          <a:ext cx="727273" cy="720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9</xdr:col>
      <xdr:colOff>371475</xdr:colOff>
      <xdr:row>0</xdr:row>
      <xdr:rowOff>38100</xdr:rowOff>
    </xdr:from>
    <xdr:to>
      <xdr:col>9</xdr:col>
      <xdr:colOff>1098748</xdr:colOff>
      <xdr:row>3</xdr:row>
      <xdr:rowOff>100875</xdr:rowOff>
    </xdr:to>
    <xdr:pic>
      <xdr:nvPicPr>
        <xdr:cNvPr id="3" name="Picture 2">
          <a:extLst>
            <a:ext uri="{FF2B5EF4-FFF2-40B4-BE49-F238E27FC236}">
              <a16:creationId xmlns:a16="http://schemas.microsoft.com/office/drawing/2014/main" xmlns="" id="{00000000-0008-0000-1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901352" y="38100"/>
          <a:ext cx="727273" cy="720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4</xdr:col>
      <xdr:colOff>657225</xdr:colOff>
      <xdr:row>0</xdr:row>
      <xdr:rowOff>38100</xdr:rowOff>
    </xdr:from>
    <xdr:to>
      <xdr:col>4</xdr:col>
      <xdr:colOff>1384498</xdr:colOff>
      <xdr:row>3</xdr:row>
      <xdr:rowOff>34200</xdr:rowOff>
    </xdr:to>
    <xdr:pic>
      <xdr:nvPicPr>
        <xdr:cNvPr id="3" name="Picture 2">
          <a:extLst>
            <a:ext uri="{FF2B5EF4-FFF2-40B4-BE49-F238E27FC236}">
              <a16:creationId xmlns:a16="http://schemas.microsoft.com/office/drawing/2014/main" xmlns="" id="{00000000-0008-0000-1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682652" y="38100"/>
          <a:ext cx="727273" cy="720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7</xdr:col>
      <xdr:colOff>476250</xdr:colOff>
      <xdr:row>0</xdr:row>
      <xdr:rowOff>38100</xdr:rowOff>
    </xdr:from>
    <xdr:to>
      <xdr:col>7</xdr:col>
      <xdr:colOff>1203523</xdr:colOff>
      <xdr:row>3</xdr:row>
      <xdr:rowOff>24675</xdr:rowOff>
    </xdr:to>
    <xdr:pic>
      <xdr:nvPicPr>
        <xdr:cNvPr id="3" name="Picture 2">
          <a:extLst>
            <a:ext uri="{FF2B5EF4-FFF2-40B4-BE49-F238E27FC236}">
              <a16:creationId xmlns:a16="http://schemas.microsoft.com/office/drawing/2014/main" xmlns="" id="{00000000-0008-0000-1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5768502" y="38100"/>
          <a:ext cx="727273" cy="7200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7</xdr:col>
      <xdr:colOff>476250</xdr:colOff>
      <xdr:row>0</xdr:row>
      <xdr:rowOff>38100</xdr:rowOff>
    </xdr:from>
    <xdr:to>
      <xdr:col>7</xdr:col>
      <xdr:colOff>1203523</xdr:colOff>
      <xdr:row>3</xdr:row>
      <xdr:rowOff>53250</xdr:rowOff>
    </xdr:to>
    <xdr:pic>
      <xdr:nvPicPr>
        <xdr:cNvPr id="3" name="Picture 2">
          <a:extLst>
            <a:ext uri="{FF2B5EF4-FFF2-40B4-BE49-F238E27FC236}">
              <a16:creationId xmlns:a16="http://schemas.microsoft.com/office/drawing/2014/main" xmlns="" id="{00000000-0008-0000-1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5768502" y="38100"/>
          <a:ext cx="727273" cy="7200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5</xdr:col>
      <xdr:colOff>1409700</xdr:colOff>
      <xdr:row>0</xdr:row>
      <xdr:rowOff>38100</xdr:rowOff>
    </xdr:from>
    <xdr:to>
      <xdr:col>5</xdr:col>
      <xdr:colOff>2136973</xdr:colOff>
      <xdr:row>3</xdr:row>
      <xdr:rowOff>72300</xdr:rowOff>
    </xdr:to>
    <xdr:pic>
      <xdr:nvPicPr>
        <xdr:cNvPr id="3" name="Picture 2">
          <a:extLst>
            <a:ext uri="{FF2B5EF4-FFF2-40B4-BE49-F238E27FC236}">
              <a16:creationId xmlns:a16="http://schemas.microsoft.com/office/drawing/2014/main" xmlns="" id="{00000000-0008-0000-1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063527" y="38100"/>
          <a:ext cx="727273" cy="7200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5</xdr:col>
      <xdr:colOff>1114425</xdr:colOff>
      <xdr:row>0</xdr:row>
      <xdr:rowOff>47625</xdr:rowOff>
    </xdr:from>
    <xdr:to>
      <xdr:col>5</xdr:col>
      <xdr:colOff>1841698</xdr:colOff>
      <xdr:row>3</xdr:row>
      <xdr:rowOff>81825</xdr:rowOff>
    </xdr:to>
    <xdr:pic>
      <xdr:nvPicPr>
        <xdr:cNvPr id="3" name="Picture 2">
          <a:extLst>
            <a:ext uri="{FF2B5EF4-FFF2-40B4-BE49-F238E27FC236}">
              <a16:creationId xmlns:a16="http://schemas.microsoft.com/office/drawing/2014/main" xmlns="" id="{00000000-0008-0000-1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073052" y="47625"/>
          <a:ext cx="727273" cy="72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453827</xdr:colOff>
      <xdr:row>0</xdr:row>
      <xdr:rowOff>38100</xdr:rowOff>
    </xdr:from>
    <xdr:to>
      <xdr:col>15</xdr:col>
      <xdr:colOff>1181100</xdr:colOff>
      <xdr:row>3</xdr:row>
      <xdr:rowOff>100875</xdr:rowOff>
    </xdr:to>
    <xdr:pic>
      <xdr:nvPicPr>
        <xdr:cNvPr id="2" name="Picture 1">
          <a:extLst>
            <a:ext uri="{FF2B5EF4-FFF2-40B4-BE49-F238E27FC236}">
              <a16:creationId xmlns:a16="http://schemas.microsoft.com/office/drawing/2014/main" xmlns="" id="{1B9993CF-E98E-4E73-A68C-F79581D1B7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7970900" y="38100"/>
          <a:ext cx="727273" cy="7200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9</xdr:col>
      <xdr:colOff>180975</xdr:colOff>
      <xdr:row>0</xdr:row>
      <xdr:rowOff>47625</xdr:rowOff>
    </xdr:from>
    <xdr:to>
      <xdr:col>9</xdr:col>
      <xdr:colOff>908248</xdr:colOff>
      <xdr:row>3</xdr:row>
      <xdr:rowOff>62775</xdr:rowOff>
    </xdr:to>
    <xdr:pic>
      <xdr:nvPicPr>
        <xdr:cNvPr id="3" name="Picture 2">
          <a:extLst>
            <a:ext uri="{FF2B5EF4-FFF2-40B4-BE49-F238E27FC236}">
              <a16:creationId xmlns:a16="http://schemas.microsoft.com/office/drawing/2014/main" xmlns="" id="{00000000-0008-0000-1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34652" y="47625"/>
          <a:ext cx="727273" cy="7200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absoluteAnchor>
    <xdr:pos x="0" y="0"/>
    <xdr:ext cx="8662147" cy="6286500"/>
    <xdr:graphicFrame macro="">
      <xdr:nvGraphicFramePr>
        <xdr:cNvPr id="2" name="Chart 1">
          <a:extLst>
            <a:ext uri="{FF2B5EF4-FFF2-40B4-BE49-F238E27FC236}">
              <a16:creationId xmlns:a16="http://schemas.microsoft.com/office/drawing/2014/main" xmlns="" id="{00000000-0008-0000-1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0.00586</cdr:x>
      <cdr:y>0.00805</cdr:y>
    </cdr:from>
    <cdr:to>
      <cdr:x>0.08982</cdr:x>
      <cdr:y>0.12218</cdr:y>
    </cdr:to>
    <cdr:pic>
      <cdr:nvPicPr>
        <cdr:cNvPr id="3" name="Picture 2">
          <a:extLst xmlns:a="http://schemas.openxmlformats.org/drawingml/2006/main">
            <a:ext uri="{FF2B5EF4-FFF2-40B4-BE49-F238E27FC236}">
              <a16:creationId xmlns:a16="http://schemas.microsoft.com/office/drawing/2014/main" xmlns="" id="{7D140E51-6720-426B-A20B-37848F54BFC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7273" cy="720000"/>
        </a:xfrm>
        <a:prstGeom xmlns:a="http://schemas.openxmlformats.org/drawingml/2006/main" prst="rect">
          <a:avLst/>
        </a:prstGeom>
      </cdr:spPr>
    </cdr:pic>
  </cdr:relSizeAnchor>
</c:userShapes>
</file>

<file path=xl/drawings/drawing33.xml><?xml version="1.0" encoding="utf-8"?>
<xdr:wsDr xmlns:xdr="http://schemas.openxmlformats.org/drawingml/2006/spreadsheetDrawing" xmlns:a="http://schemas.openxmlformats.org/drawingml/2006/main">
  <xdr:twoCellAnchor editAs="oneCell">
    <xdr:from>
      <xdr:col>9</xdr:col>
      <xdr:colOff>180975</xdr:colOff>
      <xdr:row>0</xdr:row>
      <xdr:rowOff>38100</xdr:rowOff>
    </xdr:from>
    <xdr:to>
      <xdr:col>9</xdr:col>
      <xdr:colOff>908248</xdr:colOff>
      <xdr:row>3</xdr:row>
      <xdr:rowOff>53250</xdr:rowOff>
    </xdr:to>
    <xdr:pic>
      <xdr:nvPicPr>
        <xdr:cNvPr id="3" name="Picture 2">
          <a:extLst>
            <a:ext uri="{FF2B5EF4-FFF2-40B4-BE49-F238E27FC236}">
              <a16:creationId xmlns:a16="http://schemas.microsoft.com/office/drawing/2014/main" xmlns="" id="{00000000-0008-0000-1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34652" y="38100"/>
          <a:ext cx="727273" cy="7200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absoluteAnchor>
    <xdr:pos x="0" y="0"/>
    <xdr:ext cx="8662147" cy="6286500"/>
    <xdr:graphicFrame macro="">
      <xdr:nvGraphicFramePr>
        <xdr:cNvPr id="2" name="Chart 1">
          <a:extLst>
            <a:ext uri="{FF2B5EF4-FFF2-40B4-BE49-F238E27FC236}">
              <a16:creationId xmlns:a16="http://schemas.microsoft.com/office/drawing/2014/main" xmlns="" id="{00000000-0008-0000-1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5.xml><?xml version="1.0" encoding="utf-8"?>
<c:userShapes xmlns:c="http://schemas.openxmlformats.org/drawingml/2006/chart">
  <cdr:relSizeAnchor xmlns:cdr="http://schemas.openxmlformats.org/drawingml/2006/chartDrawing">
    <cdr:from>
      <cdr:x>0.00588</cdr:x>
      <cdr:y>0.00807</cdr:y>
    </cdr:from>
    <cdr:to>
      <cdr:x>0.09001</cdr:x>
      <cdr:y>0.12237</cdr:y>
    </cdr:to>
    <cdr:pic>
      <cdr:nvPicPr>
        <cdr:cNvPr id="3" name="Picture 2">
          <a:extLst xmlns:a="http://schemas.openxmlformats.org/drawingml/2006/main">
            <a:ext uri="{FF2B5EF4-FFF2-40B4-BE49-F238E27FC236}">
              <a16:creationId xmlns:a16="http://schemas.microsoft.com/office/drawing/2014/main" xmlns="" id="{43360746-BBCA-4473-BDB9-7CC34F20062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27273" cy="720000"/>
        </a:xfrm>
        <a:prstGeom xmlns:a="http://schemas.openxmlformats.org/drawingml/2006/main" prst="rect">
          <a:avLst/>
        </a:prstGeom>
      </cdr:spPr>
    </cdr:pic>
  </cdr:relSizeAnchor>
</c:userShapes>
</file>

<file path=xl/drawings/drawing36.xml><?xml version="1.0" encoding="utf-8"?>
<xdr:wsDr xmlns:xdr="http://schemas.openxmlformats.org/drawingml/2006/spreadsheetDrawing" xmlns:a="http://schemas.openxmlformats.org/drawingml/2006/main">
  <xdr:twoCellAnchor editAs="oneCell">
    <xdr:from>
      <xdr:col>9</xdr:col>
      <xdr:colOff>1295400</xdr:colOff>
      <xdr:row>0</xdr:row>
      <xdr:rowOff>38100</xdr:rowOff>
    </xdr:from>
    <xdr:to>
      <xdr:col>9</xdr:col>
      <xdr:colOff>2022673</xdr:colOff>
      <xdr:row>2</xdr:row>
      <xdr:rowOff>196125</xdr:rowOff>
    </xdr:to>
    <xdr:pic>
      <xdr:nvPicPr>
        <xdr:cNvPr id="3" name="Picture 2">
          <a:extLst>
            <a:ext uri="{FF2B5EF4-FFF2-40B4-BE49-F238E27FC236}">
              <a16:creationId xmlns:a16="http://schemas.microsoft.com/office/drawing/2014/main" xmlns="" id="{00000000-0008-0000-1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34652" y="38100"/>
          <a:ext cx="727273" cy="72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1066800</xdr:colOff>
      <xdr:row>0</xdr:row>
      <xdr:rowOff>38100</xdr:rowOff>
    </xdr:from>
    <xdr:to>
      <xdr:col>9</xdr:col>
      <xdr:colOff>574873</xdr:colOff>
      <xdr:row>3</xdr:row>
      <xdr:rowOff>24675</xdr:rowOff>
    </xdr:to>
    <xdr:pic>
      <xdr:nvPicPr>
        <xdr:cNvPr id="3" name="Picture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34652" y="38100"/>
          <a:ext cx="727273" cy="72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1000125</xdr:colOff>
      <xdr:row>0</xdr:row>
      <xdr:rowOff>38100</xdr:rowOff>
    </xdr:from>
    <xdr:to>
      <xdr:col>6</xdr:col>
      <xdr:colOff>632023</xdr:colOff>
      <xdr:row>2</xdr:row>
      <xdr:rowOff>300900</xdr:rowOff>
    </xdr:to>
    <xdr:pic>
      <xdr:nvPicPr>
        <xdr:cNvPr id="2" name="Picture 1">
          <a:extLst>
            <a:ext uri="{FF2B5EF4-FFF2-40B4-BE49-F238E27FC236}">
              <a16:creationId xmlns:a16="http://schemas.microsoft.com/office/drawing/2014/main" xmlns="" id="{4CD46959-9B45-4B6E-8900-F89ADCCE05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453927" y="38100"/>
          <a:ext cx="727273" cy="72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1485900</xdr:colOff>
      <xdr:row>0</xdr:row>
      <xdr:rowOff>47625</xdr:rowOff>
    </xdr:from>
    <xdr:to>
      <xdr:col>9</xdr:col>
      <xdr:colOff>2213173</xdr:colOff>
      <xdr:row>3</xdr:row>
      <xdr:rowOff>110400</xdr:rowOff>
    </xdr:to>
    <xdr:pic>
      <xdr:nvPicPr>
        <xdr:cNvPr id="3" name="Picture 2">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25127" y="47625"/>
          <a:ext cx="727273" cy="72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1593056</xdr:colOff>
      <xdr:row>0</xdr:row>
      <xdr:rowOff>35719</xdr:rowOff>
    </xdr:from>
    <xdr:to>
      <xdr:col>9</xdr:col>
      <xdr:colOff>2320329</xdr:colOff>
      <xdr:row>3</xdr:row>
      <xdr:rowOff>98494</xdr:rowOff>
    </xdr:to>
    <xdr:pic>
      <xdr:nvPicPr>
        <xdr:cNvPr id="3" name="Picture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32271" y="35719"/>
          <a:ext cx="727273" cy="72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1310215</xdr:colOff>
      <xdr:row>0</xdr:row>
      <xdr:rowOff>44451</xdr:rowOff>
    </xdr:from>
    <xdr:to>
      <xdr:col>5</xdr:col>
      <xdr:colOff>2037488</xdr:colOff>
      <xdr:row>3</xdr:row>
      <xdr:rowOff>50076</xdr:rowOff>
    </xdr:to>
    <xdr:pic>
      <xdr:nvPicPr>
        <xdr:cNvPr id="3" name="Picture 2">
          <a:extLst>
            <a:ext uri="{FF2B5EF4-FFF2-40B4-BE49-F238E27FC236}">
              <a16:creationId xmlns:a16="http://schemas.microsoft.com/office/drawing/2014/main" xmlns=""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086812" y="44451"/>
          <a:ext cx="727273" cy="72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476250</xdr:colOff>
      <xdr:row>0</xdr:row>
      <xdr:rowOff>38100</xdr:rowOff>
    </xdr:from>
    <xdr:to>
      <xdr:col>10</xdr:col>
      <xdr:colOff>685799</xdr:colOff>
      <xdr:row>2</xdr:row>
      <xdr:rowOff>314324</xdr:rowOff>
    </xdr:to>
    <xdr:pic>
      <xdr:nvPicPr>
        <xdr:cNvPr id="2" name="Picture 1">
          <a:extLst>
            <a:ext uri="{FF2B5EF4-FFF2-40B4-BE49-F238E27FC236}">
              <a16:creationId xmlns:a16="http://schemas.microsoft.com/office/drawing/2014/main" xmlns="" id="{850761D1-07AB-4C84-A6E7-78E8E85D34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504676" y="38100"/>
          <a:ext cx="733424" cy="7334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7.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8.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0.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A7"/>
  <sheetViews>
    <sheetView showGridLines="0" rightToLeft="1" view="pageBreakPreview" zoomScaleNormal="100" zoomScaleSheetLayoutView="100" workbookViewId="0">
      <selection activeCell="A22" sqref="A22"/>
    </sheetView>
  </sheetViews>
  <sheetFormatPr defaultRowHeight="12.75"/>
  <cols>
    <col min="1" max="1" width="72.7109375" customWidth="1"/>
  </cols>
  <sheetData>
    <row r="2" spans="1:1" ht="66" customHeight="1">
      <c r="A2" s="78"/>
    </row>
    <row r="3" spans="1:1" ht="35.25">
      <c r="A3" s="79" t="s">
        <v>150</v>
      </c>
    </row>
    <row r="4" spans="1:1" ht="26.25">
      <c r="A4" s="80"/>
    </row>
    <row r="5" spans="1:1" ht="20.25">
      <c r="A5" s="81"/>
    </row>
    <row r="7" spans="1:1" ht="30.75" customHeight="1"/>
  </sheetData>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38"/>
  <sheetViews>
    <sheetView rightToLeft="1" view="pageBreakPreview" zoomScaleNormal="100" zoomScaleSheetLayoutView="100" workbookViewId="0">
      <selection activeCell="A4" sqref="A4:M4"/>
    </sheetView>
  </sheetViews>
  <sheetFormatPr defaultColWidth="9.140625" defaultRowHeight="12.75"/>
  <cols>
    <col min="1" max="1" width="11" style="468" customWidth="1"/>
    <col min="2" max="2" width="22.85546875" style="468" customWidth="1"/>
    <col min="3" max="3" width="8.5703125" style="468" customWidth="1"/>
    <col min="4" max="4" width="9" style="468" customWidth="1"/>
    <col min="5" max="6" width="8.5703125" style="468" customWidth="1"/>
    <col min="7" max="7" width="9" style="468" customWidth="1"/>
    <col min="8" max="9" width="8.5703125" style="468" customWidth="1"/>
    <col min="10" max="10" width="9" style="468" customWidth="1"/>
    <col min="11" max="11" width="9.7109375" style="468" customWidth="1"/>
    <col min="12" max="12" width="22.85546875" style="468" customWidth="1"/>
    <col min="13" max="13" width="11" style="468" customWidth="1"/>
    <col min="14" max="16384" width="9.140625" style="468"/>
  </cols>
  <sheetData>
    <row r="1" spans="1:13" ht="18">
      <c r="A1" s="749" t="s">
        <v>581</v>
      </c>
      <c r="B1" s="749"/>
      <c r="C1" s="639"/>
      <c r="D1" s="639"/>
      <c r="E1" s="639"/>
      <c r="F1" s="639"/>
      <c r="G1" s="639"/>
      <c r="H1" s="639"/>
      <c r="I1" s="639"/>
      <c r="J1" s="639"/>
      <c r="K1" s="639"/>
      <c r="L1" s="639"/>
      <c r="M1" s="639"/>
    </row>
    <row r="2" spans="1:13" ht="18">
      <c r="A2" s="750" t="s">
        <v>597</v>
      </c>
      <c r="B2" s="750"/>
      <c r="C2" s="750"/>
      <c r="D2" s="750"/>
      <c r="E2" s="750"/>
      <c r="F2" s="750"/>
      <c r="G2" s="750"/>
      <c r="H2" s="750"/>
      <c r="I2" s="750"/>
      <c r="J2" s="750"/>
      <c r="K2" s="750"/>
      <c r="L2" s="750"/>
      <c r="M2" s="750"/>
    </row>
    <row r="3" spans="1:13" ht="32.25" customHeight="1">
      <c r="A3" s="751" t="s">
        <v>561</v>
      </c>
      <c r="B3" s="751"/>
      <c r="C3" s="751"/>
      <c r="D3" s="751"/>
      <c r="E3" s="751"/>
      <c r="F3" s="751"/>
      <c r="G3" s="751"/>
      <c r="H3" s="751"/>
      <c r="I3" s="751"/>
      <c r="J3" s="751"/>
      <c r="K3" s="751"/>
      <c r="L3" s="751"/>
      <c r="M3" s="751"/>
    </row>
    <row r="4" spans="1:13" ht="15.75">
      <c r="A4" s="751" t="s">
        <v>597</v>
      </c>
      <c r="B4" s="751"/>
      <c r="C4" s="751"/>
      <c r="D4" s="751"/>
      <c r="E4" s="751"/>
      <c r="F4" s="751"/>
      <c r="G4" s="751"/>
      <c r="H4" s="751"/>
      <c r="I4" s="751"/>
      <c r="J4" s="751"/>
      <c r="K4" s="751"/>
      <c r="L4" s="751"/>
      <c r="M4" s="751"/>
    </row>
    <row r="5" spans="1:13" ht="19.5" customHeight="1">
      <c r="A5" s="754" t="s">
        <v>303</v>
      </c>
      <c r="B5" s="754"/>
      <c r="C5" s="752"/>
      <c r="D5" s="752"/>
      <c r="E5" s="752"/>
      <c r="F5" s="752"/>
      <c r="G5" s="752"/>
      <c r="H5" s="752"/>
      <c r="I5" s="752"/>
      <c r="J5" s="752"/>
      <c r="K5" s="752"/>
      <c r="L5" s="753" t="s">
        <v>304</v>
      </c>
      <c r="M5" s="753"/>
    </row>
    <row r="6" spans="1:13" ht="30" customHeight="1">
      <c r="A6" s="763" t="s">
        <v>598</v>
      </c>
      <c r="B6" s="764"/>
      <c r="C6" s="710" t="s">
        <v>562</v>
      </c>
      <c r="D6" s="771"/>
      <c r="E6" s="711"/>
      <c r="F6" s="710" t="s">
        <v>555</v>
      </c>
      <c r="G6" s="771"/>
      <c r="H6" s="711"/>
      <c r="I6" s="710" t="s">
        <v>326</v>
      </c>
      <c r="J6" s="771"/>
      <c r="K6" s="711"/>
      <c r="L6" s="767" t="s">
        <v>599</v>
      </c>
      <c r="M6" s="768"/>
    </row>
    <row r="7" spans="1:13" ht="30" customHeight="1">
      <c r="A7" s="765"/>
      <c r="B7" s="766"/>
      <c r="C7" s="469" t="s">
        <v>439</v>
      </c>
      <c r="D7" s="469" t="s">
        <v>440</v>
      </c>
      <c r="E7" s="469" t="s">
        <v>441</v>
      </c>
      <c r="F7" s="469" t="s">
        <v>439</v>
      </c>
      <c r="G7" s="469" t="s">
        <v>440</v>
      </c>
      <c r="H7" s="469" t="s">
        <v>441</v>
      </c>
      <c r="I7" s="469" t="s">
        <v>439</v>
      </c>
      <c r="J7" s="469" t="s">
        <v>440</v>
      </c>
      <c r="K7" s="469" t="s">
        <v>441</v>
      </c>
      <c r="L7" s="769"/>
      <c r="M7" s="770"/>
    </row>
    <row r="8" spans="1:13" ht="33" customHeight="1" thickBot="1">
      <c r="A8" s="622">
        <v>2020</v>
      </c>
      <c r="B8" s="106" t="s">
        <v>563</v>
      </c>
      <c r="C8" s="470">
        <v>172</v>
      </c>
      <c r="D8" s="470">
        <v>3</v>
      </c>
      <c r="E8" s="471">
        <f>C8+D8</f>
        <v>175</v>
      </c>
      <c r="F8" s="470">
        <v>3798</v>
      </c>
      <c r="G8" s="470">
        <v>21</v>
      </c>
      <c r="H8" s="471">
        <f>F8+G8</f>
        <v>3819</v>
      </c>
      <c r="I8" s="471">
        <f>C8+F8</f>
        <v>3970</v>
      </c>
      <c r="J8" s="471">
        <f>D8+G8</f>
        <v>24</v>
      </c>
      <c r="K8" s="471">
        <f>E8+H8</f>
        <v>3994</v>
      </c>
      <c r="L8" s="472" t="s">
        <v>564</v>
      </c>
      <c r="M8" s="760">
        <v>2020</v>
      </c>
    </row>
    <row r="9" spans="1:13" ht="52.5" customHeight="1" thickBot="1">
      <c r="A9" s="623"/>
      <c r="B9" s="473" t="s">
        <v>565</v>
      </c>
      <c r="C9" s="442">
        <v>79</v>
      </c>
      <c r="D9" s="442">
        <v>1</v>
      </c>
      <c r="E9" s="221">
        <f>C9+D9</f>
        <v>80</v>
      </c>
      <c r="F9" s="442">
        <v>3504</v>
      </c>
      <c r="G9" s="442">
        <v>41</v>
      </c>
      <c r="H9" s="221">
        <f>F9+G9</f>
        <v>3545</v>
      </c>
      <c r="I9" s="221">
        <f>C9+F9</f>
        <v>3583</v>
      </c>
      <c r="J9" s="221">
        <f t="shared" ref="J9:K12" si="0">D9+G9</f>
        <v>42</v>
      </c>
      <c r="K9" s="221">
        <f t="shared" si="0"/>
        <v>3625</v>
      </c>
      <c r="L9" s="474" t="s">
        <v>566</v>
      </c>
      <c r="M9" s="761"/>
    </row>
    <row r="10" spans="1:13" ht="30" customHeight="1" thickBot="1">
      <c r="A10" s="623"/>
      <c r="B10" s="108" t="s">
        <v>567</v>
      </c>
      <c r="C10" s="475">
        <v>251</v>
      </c>
      <c r="D10" s="475">
        <v>2</v>
      </c>
      <c r="E10" s="186">
        <f t="shared" ref="E10:E12" si="1">C10+D10</f>
        <v>253</v>
      </c>
      <c r="F10" s="475">
        <v>248</v>
      </c>
      <c r="G10" s="475">
        <v>0</v>
      </c>
      <c r="H10" s="186">
        <f t="shared" ref="H10:H12" si="2">F10+G10</f>
        <v>248</v>
      </c>
      <c r="I10" s="186">
        <f t="shared" ref="I10:I12" si="3">C10+F10</f>
        <v>499</v>
      </c>
      <c r="J10" s="186">
        <f t="shared" si="0"/>
        <v>2</v>
      </c>
      <c r="K10" s="186">
        <f t="shared" si="0"/>
        <v>501</v>
      </c>
      <c r="L10" s="476" t="s">
        <v>568</v>
      </c>
      <c r="M10" s="761"/>
    </row>
    <row r="11" spans="1:13" ht="30" customHeight="1" thickBot="1">
      <c r="A11" s="623"/>
      <c r="B11" s="473" t="s">
        <v>569</v>
      </c>
      <c r="C11" s="442">
        <v>63</v>
      </c>
      <c r="D11" s="442">
        <v>2</v>
      </c>
      <c r="E11" s="221">
        <f t="shared" si="1"/>
        <v>65</v>
      </c>
      <c r="F11" s="442">
        <v>1502</v>
      </c>
      <c r="G11" s="442">
        <v>8</v>
      </c>
      <c r="H11" s="221">
        <f t="shared" si="2"/>
        <v>1510</v>
      </c>
      <c r="I11" s="221">
        <f t="shared" si="3"/>
        <v>1565</v>
      </c>
      <c r="J11" s="221">
        <f t="shared" si="0"/>
        <v>10</v>
      </c>
      <c r="K11" s="221">
        <f t="shared" si="0"/>
        <v>1575</v>
      </c>
      <c r="L11" s="477" t="s">
        <v>570</v>
      </c>
      <c r="M11" s="761"/>
    </row>
    <row r="12" spans="1:13" ht="33" customHeight="1">
      <c r="A12" s="623"/>
      <c r="B12" s="110" t="s">
        <v>574</v>
      </c>
      <c r="C12" s="486">
        <v>215</v>
      </c>
      <c r="D12" s="486">
        <v>7</v>
      </c>
      <c r="E12" s="487">
        <f t="shared" si="1"/>
        <v>222</v>
      </c>
      <c r="F12" s="486">
        <v>299</v>
      </c>
      <c r="G12" s="486">
        <v>39</v>
      </c>
      <c r="H12" s="487">
        <f t="shared" si="2"/>
        <v>338</v>
      </c>
      <c r="I12" s="487">
        <f t="shared" si="3"/>
        <v>514</v>
      </c>
      <c r="J12" s="487">
        <f t="shared" si="0"/>
        <v>46</v>
      </c>
      <c r="K12" s="487">
        <f t="shared" si="0"/>
        <v>560</v>
      </c>
      <c r="L12" s="488" t="s">
        <v>575</v>
      </c>
      <c r="M12" s="761"/>
    </row>
    <row r="13" spans="1:13" ht="19.5" customHeight="1">
      <c r="A13" s="759"/>
      <c r="B13" s="478" t="s">
        <v>3</v>
      </c>
      <c r="C13" s="479">
        <f>SUM(C8:C12)</f>
        <v>780</v>
      </c>
      <c r="D13" s="479">
        <f t="shared" ref="D13:K13" si="4">SUM(D8:D12)</f>
        <v>15</v>
      </c>
      <c r="E13" s="479">
        <f t="shared" si="4"/>
        <v>795</v>
      </c>
      <c r="F13" s="479">
        <f t="shared" si="4"/>
        <v>9351</v>
      </c>
      <c r="G13" s="479">
        <f t="shared" si="4"/>
        <v>109</v>
      </c>
      <c r="H13" s="479">
        <f t="shared" si="4"/>
        <v>9460</v>
      </c>
      <c r="I13" s="479">
        <f t="shared" si="4"/>
        <v>10131</v>
      </c>
      <c r="J13" s="479">
        <f t="shared" si="4"/>
        <v>124</v>
      </c>
      <c r="K13" s="479">
        <f t="shared" si="4"/>
        <v>10255</v>
      </c>
      <c r="L13" s="480" t="s">
        <v>2</v>
      </c>
      <c r="M13" s="762"/>
    </row>
    <row r="14" spans="1:13" ht="33" customHeight="1" thickBot="1">
      <c r="A14" s="610">
        <v>2021</v>
      </c>
      <c r="B14" s="106" t="s">
        <v>563</v>
      </c>
      <c r="C14" s="470">
        <v>5701</v>
      </c>
      <c r="D14" s="470">
        <v>3016</v>
      </c>
      <c r="E14" s="471">
        <f>C14+D14</f>
        <v>8717</v>
      </c>
      <c r="F14" s="470">
        <v>77269</v>
      </c>
      <c r="G14" s="470">
        <v>8716</v>
      </c>
      <c r="H14" s="471">
        <f>F14+G14</f>
        <v>85985</v>
      </c>
      <c r="I14" s="471">
        <f>C14+F14</f>
        <v>82970</v>
      </c>
      <c r="J14" s="471">
        <f>D14+G14</f>
        <v>11732</v>
      </c>
      <c r="K14" s="471">
        <f>E14+H14</f>
        <v>94702</v>
      </c>
      <c r="L14" s="472" t="s">
        <v>564</v>
      </c>
      <c r="M14" s="756">
        <v>2021</v>
      </c>
    </row>
    <row r="15" spans="1:13" ht="52.5" customHeight="1" thickBot="1">
      <c r="A15" s="611"/>
      <c r="B15" s="473" t="s">
        <v>565</v>
      </c>
      <c r="C15" s="442">
        <v>55</v>
      </c>
      <c r="D15" s="442">
        <v>1</v>
      </c>
      <c r="E15" s="221">
        <f>C15+D15</f>
        <v>56</v>
      </c>
      <c r="F15" s="442">
        <v>3773</v>
      </c>
      <c r="G15" s="442">
        <v>97</v>
      </c>
      <c r="H15" s="221">
        <f>F15+G15</f>
        <v>3870</v>
      </c>
      <c r="I15" s="221">
        <f>C15+F15</f>
        <v>3828</v>
      </c>
      <c r="J15" s="221">
        <f t="shared" ref="J15:J18" si="5">D15+G15</f>
        <v>98</v>
      </c>
      <c r="K15" s="221">
        <f t="shared" ref="K15:K18" si="6">E15+H15</f>
        <v>3926</v>
      </c>
      <c r="L15" s="474" t="s">
        <v>566</v>
      </c>
      <c r="M15" s="757"/>
    </row>
    <row r="16" spans="1:13" ht="30" customHeight="1" thickBot="1">
      <c r="A16" s="611"/>
      <c r="B16" s="108" t="s">
        <v>567</v>
      </c>
      <c r="C16" s="475">
        <v>136</v>
      </c>
      <c r="D16" s="475">
        <v>0</v>
      </c>
      <c r="E16" s="186">
        <f>C16+D16</f>
        <v>136</v>
      </c>
      <c r="F16" s="475">
        <v>284</v>
      </c>
      <c r="G16" s="475">
        <v>1</v>
      </c>
      <c r="H16" s="186">
        <f t="shared" ref="H16:H18" si="7">F16+G16</f>
        <v>285</v>
      </c>
      <c r="I16" s="186">
        <f t="shared" ref="I16:I18" si="8">C16+F16</f>
        <v>420</v>
      </c>
      <c r="J16" s="186">
        <f t="shared" si="5"/>
        <v>1</v>
      </c>
      <c r="K16" s="186">
        <f t="shared" si="6"/>
        <v>421</v>
      </c>
      <c r="L16" s="476" t="s">
        <v>568</v>
      </c>
      <c r="M16" s="757"/>
    </row>
    <row r="17" spans="1:13" ht="30" customHeight="1" thickBot="1">
      <c r="A17" s="611"/>
      <c r="B17" s="473" t="s">
        <v>569</v>
      </c>
      <c r="C17" s="442">
        <v>275</v>
      </c>
      <c r="D17" s="442">
        <v>33</v>
      </c>
      <c r="E17" s="221">
        <f>C17+D17</f>
        <v>308</v>
      </c>
      <c r="F17" s="442">
        <v>5795</v>
      </c>
      <c r="G17" s="442">
        <v>175</v>
      </c>
      <c r="H17" s="221">
        <f t="shared" si="7"/>
        <v>5970</v>
      </c>
      <c r="I17" s="221">
        <f t="shared" si="8"/>
        <v>6070</v>
      </c>
      <c r="J17" s="221">
        <f t="shared" si="5"/>
        <v>208</v>
      </c>
      <c r="K17" s="221">
        <f t="shared" si="6"/>
        <v>6278</v>
      </c>
      <c r="L17" s="477" t="s">
        <v>570</v>
      </c>
      <c r="M17" s="757"/>
    </row>
    <row r="18" spans="1:13" ht="33" customHeight="1">
      <c r="A18" s="611"/>
      <c r="B18" s="110" t="s">
        <v>574</v>
      </c>
      <c r="C18" s="486">
        <v>80</v>
      </c>
      <c r="D18" s="486">
        <v>27</v>
      </c>
      <c r="E18" s="487">
        <f t="shared" ref="E18" si="9">C18+D18</f>
        <v>107</v>
      </c>
      <c r="F18" s="486">
        <v>57</v>
      </c>
      <c r="G18" s="486">
        <v>51</v>
      </c>
      <c r="H18" s="487">
        <f t="shared" si="7"/>
        <v>108</v>
      </c>
      <c r="I18" s="487">
        <f t="shared" si="8"/>
        <v>137</v>
      </c>
      <c r="J18" s="487">
        <f t="shared" si="5"/>
        <v>78</v>
      </c>
      <c r="K18" s="487">
        <f t="shared" si="6"/>
        <v>215</v>
      </c>
      <c r="L18" s="488" t="s">
        <v>575</v>
      </c>
      <c r="M18" s="757"/>
    </row>
    <row r="19" spans="1:13" ht="19.5" customHeight="1">
      <c r="A19" s="755"/>
      <c r="B19" s="478" t="s">
        <v>3</v>
      </c>
      <c r="C19" s="479">
        <f>SUM(C14:C18)</f>
        <v>6247</v>
      </c>
      <c r="D19" s="479">
        <f t="shared" ref="D19:H19" si="10">SUM(D14:D18)</f>
        <v>3077</v>
      </c>
      <c r="E19" s="479">
        <f t="shared" si="10"/>
        <v>9324</v>
      </c>
      <c r="F19" s="479">
        <f t="shared" si="10"/>
        <v>87178</v>
      </c>
      <c r="G19" s="479">
        <f t="shared" si="10"/>
        <v>9040</v>
      </c>
      <c r="H19" s="479">
        <f t="shared" si="10"/>
        <v>96218</v>
      </c>
      <c r="I19" s="479">
        <f>SUM(I14:I18)</f>
        <v>93425</v>
      </c>
      <c r="J19" s="479">
        <f>SUM(J14:J18)</f>
        <v>12117</v>
      </c>
      <c r="K19" s="479">
        <f>SUM(K14:K18)</f>
        <v>105542</v>
      </c>
      <c r="L19" s="480" t="s">
        <v>2</v>
      </c>
      <c r="M19" s="758"/>
    </row>
    <row r="20" spans="1:13" ht="18" customHeight="1"/>
    <row r="21" spans="1:13" ht="18" customHeight="1"/>
    <row r="22" spans="1:13" ht="31.5" customHeight="1"/>
    <row r="23" spans="1:13" ht="18" customHeight="1"/>
    <row r="24" spans="1:13" ht="18" customHeight="1"/>
    <row r="25" spans="1:13" ht="18" customHeight="1"/>
    <row r="26" spans="1:13" ht="18" customHeight="1"/>
    <row r="27" spans="1:13" ht="18" customHeight="1"/>
    <row r="28" spans="1:13" ht="18" customHeight="1"/>
    <row r="29" spans="1:13" ht="18" customHeight="1"/>
    <row r="30" spans="1:13" ht="18" customHeight="1"/>
    <row r="31" spans="1:13" ht="31.5" customHeight="1"/>
    <row r="32" spans="1:13" ht="18" customHeight="1"/>
    <row r="33" ht="18" customHeight="1"/>
    <row r="34" ht="18" customHeight="1"/>
    <row r="35" ht="31.5" customHeight="1"/>
    <row r="36" ht="18" customHeight="1"/>
    <row r="37" ht="18" customHeight="1"/>
    <row r="38" ht="22.5" customHeight="1"/>
  </sheetData>
  <mergeCells count="16">
    <mergeCell ref="A14:A19"/>
    <mergeCell ref="M14:M19"/>
    <mergeCell ref="A8:A13"/>
    <mergeCell ref="M8:M13"/>
    <mergeCell ref="A6:B7"/>
    <mergeCell ref="L6:M7"/>
    <mergeCell ref="C6:E6"/>
    <mergeCell ref="F6:H6"/>
    <mergeCell ref="I6:K6"/>
    <mergeCell ref="A1:M1"/>
    <mergeCell ref="A2:M2"/>
    <mergeCell ref="A3:M3"/>
    <mergeCell ref="A4:M4"/>
    <mergeCell ref="C5:K5"/>
    <mergeCell ref="L5:M5"/>
    <mergeCell ref="A5:B5"/>
  </mergeCells>
  <printOptions horizontalCentered="1" verticalCentered="1"/>
  <pageMargins left="0" right="0" top="0.39370078740157483" bottom="0" header="0" footer="0"/>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33"/>
  <sheetViews>
    <sheetView rightToLeft="1" view="pageBreakPreview" zoomScaleNormal="100" zoomScaleSheetLayoutView="100" workbookViewId="0">
      <selection activeCell="A3" sqref="A3:M3"/>
    </sheetView>
  </sheetViews>
  <sheetFormatPr defaultColWidth="14.140625" defaultRowHeight="15.75"/>
  <cols>
    <col min="1" max="1" width="8.5703125" style="444" customWidth="1"/>
    <col min="2" max="2" width="11.42578125" style="444" customWidth="1"/>
    <col min="3" max="3" width="6.5703125" style="444" customWidth="1"/>
    <col min="4" max="4" width="8.140625" style="444" customWidth="1"/>
    <col min="5" max="6" width="6.5703125" style="444" customWidth="1"/>
    <col min="7" max="7" width="8.140625" style="444" customWidth="1"/>
    <col min="8" max="9" width="6.5703125" style="444" customWidth="1"/>
    <col min="10" max="10" width="8.140625" style="444" customWidth="1"/>
    <col min="11" max="11" width="6.5703125" style="444" customWidth="1"/>
    <col min="12" max="12" width="12.85546875" style="444" customWidth="1"/>
    <col min="13" max="13" width="8.5703125" style="444" customWidth="1"/>
    <col min="14" max="16384" width="14.140625" style="444"/>
  </cols>
  <sheetData>
    <row r="1" spans="1:14" ht="18">
      <c r="A1" s="772" t="s">
        <v>552</v>
      </c>
      <c r="B1" s="772"/>
      <c r="C1" s="772"/>
      <c r="D1" s="772"/>
      <c r="E1" s="772"/>
      <c r="F1" s="772"/>
      <c r="G1" s="772"/>
      <c r="H1" s="772"/>
      <c r="I1" s="772"/>
      <c r="J1" s="772"/>
      <c r="K1" s="772"/>
      <c r="L1" s="772"/>
      <c r="M1" s="772"/>
    </row>
    <row r="2" spans="1:14" ht="18">
      <c r="A2" s="772" t="s">
        <v>597</v>
      </c>
      <c r="B2" s="772"/>
      <c r="C2" s="772"/>
      <c r="D2" s="772"/>
      <c r="E2" s="772"/>
      <c r="F2" s="772"/>
      <c r="G2" s="772"/>
      <c r="H2" s="772"/>
      <c r="I2" s="772"/>
      <c r="J2" s="772"/>
      <c r="K2" s="772"/>
      <c r="L2" s="772"/>
      <c r="M2" s="772"/>
    </row>
    <row r="3" spans="1:14">
      <c r="A3" s="773" t="s">
        <v>553</v>
      </c>
      <c r="B3" s="773"/>
      <c r="C3" s="773"/>
      <c r="D3" s="773"/>
      <c r="E3" s="773"/>
      <c r="F3" s="773"/>
      <c r="G3" s="773"/>
      <c r="H3" s="773"/>
      <c r="I3" s="773"/>
      <c r="J3" s="773"/>
      <c r="K3" s="773"/>
      <c r="L3" s="773"/>
      <c r="M3" s="773"/>
      <c r="N3" s="445"/>
    </row>
    <row r="4" spans="1:14">
      <c r="A4" s="774" t="s">
        <v>597</v>
      </c>
      <c r="B4" s="774"/>
      <c r="C4" s="774"/>
      <c r="D4" s="774"/>
      <c r="E4" s="774"/>
      <c r="F4" s="774"/>
      <c r="G4" s="774"/>
      <c r="H4" s="774"/>
      <c r="I4" s="774"/>
      <c r="J4" s="774"/>
      <c r="K4" s="774"/>
      <c r="L4" s="774"/>
      <c r="M4" s="774"/>
    </row>
    <row r="5" spans="1:14">
      <c r="A5" s="794" t="s">
        <v>582</v>
      </c>
      <c r="B5" s="794"/>
      <c r="C5" s="446"/>
      <c r="D5" s="446"/>
      <c r="E5" s="446"/>
      <c r="F5" s="446"/>
      <c r="G5" s="446"/>
      <c r="H5" s="446"/>
      <c r="I5" s="446"/>
      <c r="J5" s="446"/>
      <c r="K5" s="446"/>
      <c r="L5" s="793" t="s">
        <v>583</v>
      </c>
      <c r="M5" s="793"/>
    </row>
    <row r="6" spans="1:14" ht="36" customHeight="1">
      <c r="A6" s="778" t="s">
        <v>607</v>
      </c>
      <c r="B6" s="779"/>
      <c r="C6" s="775" t="s">
        <v>554</v>
      </c>
      <c r="D6" s="776"/>
      <c r="E6" s="777"/>
      <c r="F6" s="775" t="s">
        <v>555</v>
      </c>
      <c r="G6" s="776"/>
      <c r="H6" s="777"/>
      <c r="I6" s="775" t="s">
        <v>326</v>
      </c>
      <c r="J6" s="776"/>
      <c r="K6" s="777"/>
      <c r="L6" s="784" t="s">
        <v>608</v>
      </c>
      <c r="M6" s="785"/>
    </row>
    <row r="7" spans="1:14" ht="16.5" customHeight="1">
      <c r="A7" s="780"/>
      <c r="B7" s="781"/>
      <c r="C7" s="447" t="s">
        <v>556</v>
      </c>
      <c r="D7" s="447" t="s">
        <v>557</v>
      </c>
      <c r="E7" s="447" t="s">
        <v>3</v>
      </c>
      <c r="F7" s="447" t="s">
        <v>556</v>
      </c>
      <c r="G7" s="447" t="s">
        <v>557</v>
      </c>
      <c r="H7" s="447" t="s">
        <v>3</v>
      </c>
      <c r="I7" s="447" t="s">
        <v>556</v>
      </c>
      <c r="J7" s="447" t="s">
        <v>557</v>
      </c>
      <c r="K7" s="447" t="s">
        <v>3</v>
      </c>
      <c r="L7" s="786"/>
      <c r="M7" s="787"/>
    </row>
    <row r="8" spans="1:14" ht="16.5" customHeight="1">
      <c r="A8" s="782"/>
      <c r="B8" s="783"/>
      <c r="C8" s="448" t="s">
        <v>558</v>
      </c>
      <c r="D8" s="448" t="s">
        <v>559</v>
      </c>
      <c r="E8" s="448" t="s">
        <v>2</v>
      </c>
      <c r="F8" s="448" t="s">
        <v>558</v>
      </c>
      <c r="G8" s="448" t="s">
        <v>559</v>
      </c>
      <c r="H8" s="448" t="s">
        <v>2</v>
      </c>
      <c r="I8" s="448" t="s">
        <v>558</v>
      </c>
      <c r="J8" s="448" t="s">
        <v>559</v>
      </c>
      <c r="K8" s="448" t="s">
        <v>2</v>
      </c>
      <c r="L8" s="788"/>
      <c r="M8" s="789"/>
    </row>
    <row r="9" spans="1:14" ht="22.5" customHeight="1" thickBot="1">
      <c r="A9" s="797" t="s">
        <v>601</v>
      </c>
      <c r="B9" s="449" t="s">
        <v>353</v>
      </c>
      <c r="C9" s="450">
        <v>3</v>
      </c>
      <c r="D9" s="450">
        <v>1</v>
      </c>
      <c r="E9" s="451">
        <f t="shared" ref="E9:E18" si="0">C9+D9</f>
        <v>4</v>
      </c>
      <c r="F9" s="450">
        <v>2</v>
      </c>
      <c r="G9" s="450">
        <v>0</v>
      </c>
      <c r="H9" s="451">
        <f t="shared" ref="H9:H18" si="1">F9+G9</f>
        <v>2</v>
      </c>
      <c r="I9" s="451">
        <f t="shared" ref="I9:I18" si="2">C9+F9</f>
        <v>5</v>
      </c>
      <c r="J9" s="451">
        <f t="shared" ref="J9:J18" si="3">D9+G9</f>
        <v>1</v>
      </c>
      <c r="K9" s="451">
        <f t="shared" ref="K9:K18" si="4">I9+J9</f>
        <v>6</v>
      </c>
      <c r="L9" s="452" t="s">
        <v>30</v>
      </c>
      <c r="M9" s="800" t="s">
        <v>601</v>
      </c>
    </row>
    <row r="10" spans="1:14" ht="22.5" customHeight="1" thickBot="1">
      <c r="A10" s="798"/>
      <c r="B10" s="453" t="s">
        <v>560</v>
      </c>
      <c r="C10" s="454">
        <v>71</v>
      </c>
      <c r="D10" s="454">
        <v>0</v>
      </c>
      <c r="E10" s="455">
        <f t="shared" si="0"/>
        <v>71</v>
      </c>
      <c r="F10" s="454">
        <v>36</v>
      </c>
      <c r="G10" s="454">
        <v>0</v>
      </c>
      <c r="H10" s="455">
        <f t="shared" si="1"/>
        <v>36</v>
      </c>
      <c r="I10" s="455">
        <f t="shared" si="2"/>
        <v>107</v>
      </c>
      <c r="J10" s="455">
        <f t="shared" si="3"/>
        <v>0</v>
      </c>
      <c r="K10" s="455">
        <f t="shared" si="4"/>
        <v>107</v>
      </c>
      <c r="L10" s="456" t="s">
        <v>29</v>
      </c>
      <c r="M10" s="801"/>
    </row>
    <row r="11" spans="1:14" ht="22.5" customHeight="1" thickBot="1">
      <c r="A11" s="798"/>
      <c r="B11" s="457" t="s">
        <v>355</v>
      </c>
      <c r="C11" s="458">
        <v>3</v>
      </c>
      <c r="D11" s="458">
        <v>1</v>
      </c>
      <c r="E11" s="459">
        <f t="shared" si="0"/>
        <v>4</v>
      </c>
      <c r="F11" s="458">
        <v>20</v>
      </c>
      <c r="G11" s="458">
        <v>0</v>
      </c>
      <c r="H11" s="459">
        <f t="shared" si="1"/>
        <v>20</v>
      </c>
      <c r="I11" s="459">
        <f t="shared" si="2"/>
        <v>23</v>
      </c>
      <c r="J11" s="459">
        <f t="shared" si="3"/>
        <v>1</v>
      </c>
      <c r="K11" s="459">
        <f t="shared" si="4"/>
        <v>24</v>
      </c>
      <c r="L11" s="460" t="s">
        <v>28</v>
      </c>
      <c r="M11" s="801"/>
    </row>
    <row r="12" spans="1:14" ht="22.5" customHeight="1" thickBot="1">
      <c r="A12" s="798"/>
      <c r="B12" s="453" t="s">
        <v>356</v>
      </c>
      <c r="C12" s="454">
        <v>3</v>
      </c>
      <c r="D12" s="454">
        <v>0</v>
      </c>
      <c r="E12" s="455">
        <f t="shared" si="0"/>
        <v>3</v>
      </c>
      <c r="F12" s="454">
        <v>9</v>
      </c>
      <c r="G12" s="454">
        <v>0</v>
      </c>
      <c r="H12" s="455">
        <f t="shared" si="1"/>
        <v>9</v>
      </c>
      <c r="I12" s="455">
        <f t="shared" si="2"/>
        <v>12</v>
      </c>
      <c r="J12" s="455">
        <f t="shared" si="3"/>
        <v>0</v>
      </c>
      <c r="K12" s="455">
        <f t="shared" si="4"/>
        <v>12</v>
      </c>
      <c r="L12" s="456" t="s">
        <v>27</v>
      </c>
      <c r="M12" s="801"/>
    </row>
    <row r="13" spans="1:14" ht="22.5" customHeight="1" thickBot="1">
      <c r="A13" s="798"/>
      <c r="B13" s="457" t="s">
        <v>357</v>
      </c>
      <c r="C13" s="458">
        <v>2</v>
      </c>
      <c r="D13" s="458">
        <v>0</v>
      </c>
      <c r="E13" s="459">
        <f t="shared" si="0"/>
        <v>2</v>
      </c>
      <c r="F13" s="458">
        <v>0</v>
      </c>
      <c r="G13" s="458">
        <v>0</v>
      </c>
      <c r="H13" s="459">
        <f t="shared" si="1"/>
        <v>0</v>
      </c>
      <c r="I13" s="459">
        <f t="shared" si="2"/>
        <v>2</v>
      </c>
      <c r="J13" s="459">
        <f t="shared" si="3"/>
        <v>0</v>
      </c>
      <c r="K13" s="459">
        <f t="shared" si="4"/>
        <v>2</v>
      </c>
      <c r="L13" s="460" t="s">
        <v>26</v>
      </c>
      <c r="M13" s="801"/>
    </row>
    <row r="14" spans="1:14" ht="22.5" customHeight="1" thickBot="1">
      <c r="A14" s="798"/>
      <c r="B14" s="453" t="s">
        <v>358</v>
      </c>
      <c r="C14" s="454">
        <v>20</v>
      </c>
      <c r="D14" s="454">
        <v>0</v>
      </c>
      <c r="E14" s="455">
        <f t="shared" si="0"/>
        <v>20</v>
      </c>
      <c r="F14" s="454">
        <v>18</v>
      </c>
      <c r="G14" s="454">
        <v>0</v>
      </c>
      <c r="H14" s="455">
        <f t="shared" si="1"/>
        <v>18</v>
      </c>
      <c r="I14" s="455">
        <f t="shared" si="2"/>
        <v>38</v>
      </c>
      <c r="J14" s="455">
        <f t="shared" si="3"/>
        <v>0</v>
      </c>
      <c r="K14" s="455">
        <f t="shared" si="4"/>
        <v>38</v>
      </c>
      <c r="L14" s="456" t="s">
        <v>25</v>
      </c>
      <c r="M14" s="801"/>
    </row>
    <row r="15" spans="1:14" ht="22.5" customHeight="1" thickBot="1">
      <c r="A15" s="798"/>
      <c r="B15" s="457" t="s">
        <v>359</v>
      </c>
      <c r="C15" s="458">
        <v>47</v>
      </c>
      <c r="D15" s="458">
        <v>0</v>
      </c>
      <c r="E15" s="459">
        <f t="shared" si="0"/>
        <v>47</v>
      </c>
      <c r="F15" s="458">
        <v>33</v>
      </c>
      <c r="G15" s="458">
        <v>0</v>
      </c>
      <c r="H15" s="459">
        <f t="shared" si="1"/>
        <v>33</v>
      </c>
      <c r="I15" s="459">
        <f t="shared" si="2"/>
        <v>80</v>
      </c>
      <c r="J15" s="459">
        <f t="shared" si="3"/>
        <v>0</v>
      </c>
      <c r="K15" s="459">
        <f t="shared" si="4"/>
        <v>80</v>
      </c>
      <c r="L15" s="460" t="s">
        <v>24</v>
      </c>
      <c r="M15" s="801"/>
    </row>
    <row r="16" spans="1:14" ht="22.5" customHeight="1" thickBot="1">
      <c r="A16" s="798"/>
      <c r="B16" s="453" t="s">
        <v>360</v>
      </c>
      <c r="C16" s="454">
        <v>30</v>
      </c>
      <c r="D16" s="454">
        <v>0</v>
      </c>
      <c r="E16" s="455">
        <f t="shared" si="0"/>
        <v>30</v>
      </c>
      <c r="F16" s="454">
        <v>38</v>
      </c>
      <c r="G16" s="454">
        <v>0</v>
      </c>
      <c r="H16" s="455">
        <f t="shared" si="1"/>
        <v>38</v>
      </c>
      <c r="I16" s="455">
        <f t="shared" si="2"/>
        <v>68</v>
      </c>
      <c r="J16" s="455">
        <f t="shared" si="3"/>
        <v>0</v>
      </c>
      <c r="K16" s="455">
        <f t="shared" si="4"/>
        <v>68</v>
      </c>
      <c r="L16" s="456" t="s">
        <v>23</v>
      </c>
      <c r="M16" s="801"/>
    </row>
    <row r="17" spans="1:13" ht="22.5" customHeight="1" thickBot="1">
      <c r="A17" s="798"/>
      <c r="B17" s="457" t="s">
        <v>361</v>
      </c>
      <c r="C17" s="458">
        <v>30</v>
      </c>
      <c r="D17" s="458">
        <v>0</v>
      </c>
      <c r="E17" s="459">
        <f t="shared" si="0"/>
        <v>30</v>
      </c>
      <c r="F17" s="458">
        <v>43</v>
      </c>
      <c r="G17" s="458">
        <v>0</v>
      </c>
      <c r="H17" s="459">
        <f t="shared" si="1"/>
        <v>43</v>
      </c>
      <c r="I17" s="459">
        <f t="shared" si="2"/>
        <v>73</v>
      </c>
      <c r="J17" s="459">
        <f t="shared" si="3"/>
        <v>0</v>
      </c>
      <c r="K17" s="459">
        <f t="shared" si="4"/>
        <v>73</v>
      </c>
      <c r="L17" s="460" t="s">
        <v>22</v>
      </c>
      <c r="M17" s="801"/>
    </row>
    <row r="18" spans="1:13" ht="22.5" customHeight="1">
      <c r="A18" s="798"/>
      <c r="B18" s="461" t="s">
        <v>362</v>
      </c>
      <c r="C18" s="462">
        <v>42</v>
      </c>
      <c r="D18" s="462">
        <v>0</v>
      </c>
      <c r="E18" s="463">
        <f t="shared" si="0"/>
        <v>42</v>
      </c>
      <c r="F18" s="462">
        <v>49</v>
      </c>
      <c r="G18" s="462">
        <v>0</v>
      </c>
      <c r="H18" s="463">
        <f t="shared" si="1"/>
        <v>49</v>
      </c>
      <c r="I18" s="463">
        <f t="shared" si="2"/>
        <v>91</v>
      </c>
      <c r="J18" s="463">
        <f t="shared" si="3"/>
        <v>0</v>
      </c>
      <c r="K18" s="463">
        <f t="shared" si="4"/>
        <v>91</v>
      </c>
      <c r="L18" s="464" t="s">
        <v>21</v>
      </c>
      <c r="M18" s="801"/>
    </row>
    <row r="19" spans="1:13" ht="22.5" customHeight="1">
      <c r="A19" s="799"/>
      <c r="B19" s="465" t="s">
        <v>3</v>
      </c>
      <c r="C19" s="466">
        <f t="shared" ref="C19:K19" si="5">SUM(C9:C18)</f>
        <v>251</v>
      </c>
      <c r="D19" s="466">
        <f t="shared" si="5"/>
        <v>2</v>
      </c>
      <c r="E19" s="466">
        <f t="shared" si="5"/>
        <v>253</v>
      </c>
      <c r="F19" s="466">
        <f t="shared" si="5"/>
        <v>248</v>
      </c>
      <c r="G19" s="466">
        <f t="shared" si="5"/>
        <v>0</v>
      </c>
      <c r="H19" s="466">
        <f t="shared" si="5"/>
        <v>248</v>
      </c>
      <c r="I19" s="466">
        <f t="shared" si="5"/>
        <v>499</v>
      </c>
      <c r="J19" s="466">
        <f t="shared" si="5"/>
        <v>2</v>
      </c>
      <c r="K19" s="466">
        <f t="shared" si="5"/>
        <v>501</v>
      </c>
      <c r="L19" s="467" t="s">
        <v>2</v>
      </c>
      <c r="M19" s="802"/>
    </row>
    <row r="20" spans="1:13" ht="22.5" customHeight="1" thickBot="1">
      <c r="A20" s="803" t="s">
        <v>600</v>
      </c>
      <c r="B20" s="546" t="s">
        <v>351</v>
      </c>
      <c r="C20" s="547">
        <v>29</v>
      </c>
      <c r="D20" s="547">
        <v>0</v>
      </c>
      <c r="E20" s="548">
        <f t="shared" ref="E20:E31" si="6">C20+D20</f>
        <v>29</v>
      </c>
      <c r="F20" s="547">
        <v>55</v>
      </c>
      <c r="G20" s="547">
        <v>0</v>
      </c>
      <c r="H20" s="548">
        <f t="shared" ref="H20:H31" si="7">F20+G20</f>
        <v>55</v>
      </c>
      <c r="I20" s="548">
        <f t="shared" ref="I20:I31" si="8">C20+F20</f>
        <v>84</v>
      </c>
      <c r="J20" s="548">
        <f t="shared" ref="J20:J31" si="9">D20+G20</f>
        <v>0</v>
      </c>
      <c r="K20" s="548">
        <f t="shared" ref="K20:K31" si="10">I20+J20</f>
        <v>84</v>
      </c>
      <c r="L20" s="549" t="s">
        <v>32</v>
      </c>
      <c r="M20" s="790">
        <v>2021</v>
      </c>
    </row>
    <row r="21" spans="1:13" ht="22.5" customHeight="1" thickBot="1">
      <c r="A21" s="804"/>
      <c r="B21" s="449" t="s">
        <v>352</v>
      </c>
      <c r="C21" s="450">
        <v>47</v>
      </c>
      <c r="D21" s="450">
        <v>0</v>
      </c>
      <c r="E21" s="451">
        <f t="shared" si="6"/>
        <v>47</v>
      </c>
      <c r="F21" s="450">
        <v>39</v>
      </c>
      <c r="G21" s="450">
        <v>0</v>
      </c>
      <c r="H21" s="451">
        <f t="shared" si="7"/>
        <v>39</v>
      </c>
      <c r="I21" s="451">
        <f t="shared" si="8"/>
        <v>86</v>
      </c>
      <c r="J21" s="451">
        <f t="shared" si="9"/>
        <v>0</v>
      </c>
      <c r="K21" s="451">
        <f t="shared" si="10"/>
        <v>86</v>
      </c>
      <c r="L21" s="452" t="s">
        <v>31</v>
      </c>
      <c r="M21" s="791"/>
    </row>
    <row r="22" spans="1:13" ht="22.5" customHeight="1" thickBot="1">
      <c r="A22" s="804"/>
      <c r="B22" s="546" t="s">
        <v>353</v>
      </c>
      <c r="C22" s="547">
        <v>11</v>
      </c>
      <c r="D22" s="547">
        <v>0</v>
      </c>
      <c r="E22" s="548">
        <f t="shared" si="6"/>
        <v>11</v>
      </c>
      <c r="F22" s="547">
        <v>0</v>
      </c>
      <c r="G22" s="547">
        <v>1</v>
      </c>
      <c r="H22" s="548">
        <f t="shared" si="7"/>
        <v>1</v>
      </c>
      <c r="I22" s="548">
        <f t="shared" si="8"/>
        <v>11</v>
      </c>
      <c r="J22" s="548">
        <f t="shared" si="9"/>
        <v>1</v>
      </c>
      <c r="K22" s="548">
        <f t="shared" si="10"/>
        <v>12</v>
      </c>
      <c r="L22" s="549" t="s">
        <v>28</v>
      </c>
      <c r="M22" s="791"/>
    </row>
    <row r="23" spans="1:13" ht="22.5" customHeight="1" thickBot="1">
      <c r="A23" s="804"/>
      <c r="B23" s="457" t="s">
        <v>560</v>
      </c>
      <c r="C23" s="458">
        <v>12</v>
      </c>
      <c r="D23" s="458">
        <v>0</v>
      </c>
      <c r="E23" s="459">
        <f t="shared" si="6"/>
        <v>12</v>
      </c>
      <c r="F23" s="458">
        <v>9</v>
      </c>
      <c r="G23" s="458">
        <v>0</v>
      </c>
      <c r="H23" s="459">
        <f t="shared" si="7"/>
        <v>9</v>
      </c>
      <c r="I23" s="459">
        <f t="shared" si="8"/>
        <v>21</v>
      </c>
      <c r="J23" s="459">
        <f t="shared" si="9"/>
        <v>0</v>
      </c>
      <c r="K23" s="459">
        <f t="shared" si="10"/>
        <v>21</v>
      </c>
      <c r="L23" s="460" t="s">
        <v>29</v>
      </c>
      <c r="M23" s="791"/>
    </row>
    <row r="24" spans="1:13" ht="22.5" customHeight="1" thickBot="1">
      <c r="A24" s="804"/>
      <c r="B24" s="453" t="s">
        <v>355</v>
      </c>
      <c r="C24" s="454">
        <v>18</v>
      </c>
      <c r="D24" s="454">
        <v>0</v>
      </c>
      <c r="E24" s="455">
        <f t="shared" si="6"/>
        <v>18</v>
      </c>
      <c r="F24" s="454">
        <v>27</v>
      </c>
      <c r="G24" s="454">
        <v>0</v>
      </c>
      <c r="H24" s="455">
        <f t="shared" si="7"/>
        <v>27</v>
      </c>
      <c r="I24" s="455">
        <f t="shared" si="8"/>
        <v>45</v>
      </c>
      <c r="J24" s="455">
        <f t="shared" si="9"/>
        <v>0</v>
      </c>
      <c r="K24" s="455">
        <f t="shared" si="10"/>
        <v>45</v>
      </c>
      <c r="L24" s="456" t="s">
        <v>28</v>
      </c>
      <c r="M24" s="791"/>
    </row>
    <row r="25" spans="1:13" ht="22.5" customHeight="1" thickBot="1">
      <c r="A25" s="804"/>
      <c r="B25" s="457" t="s">
        <v>356</v>
      </c>
      <c r="C25" s="458">
        <v>8</v>
      </c>
      <c r="D25" s="458">
        <v>0</v>
      </c>
      <c r="E25" s="459">
        <f t="shared" si="6"/>
        <v>8</v>
      </c>
      <c r="F25" s="458">
        <v>57</v>
      </c>
      <c r="G25" s="458">
        <v>0</v>
      </c>
      <c r="H25" s="459">
        <f t="shared" si="7"/>
        <v>57</v>
      </c>
      <c r="I25" s="459">
        <f t="shared" si="8"/>
        <v>65</v>
      </c>
      <c r="J25" s="459">
        <f t="shared" si="9"/>
        <v>0</v>
      </c>
      <c r="K25" s="459">
        <f t="shared" si="10"/>
        <v>65</v>
      </c>
      <c r="L25" s="460" t="s">
        <v>27</v>
      </c>
      <c r="M25" s="791"/>
    </row>
    <row r="26" spans="1:13" ht="22.5" customHeight="1" thickBot="1">
      <c r="A26" s="804"/>
      <c r="B26" s="453" t="s">
        <v>357</v>
      </c>
      <c r="C26" s="454">
        <v>5</v>
      </c>
      <c r="D26" s="454">
        <v>0</v>
      </c>
      <c r="E26" s="455">
        <f t="shared" si="6"/>
        <v>5</v>
      </c>
      <c r="F26" s="454">
        <v>28</v>
      </c>
      <c r="G26" s="454">
        <v>0</v>
      </c>
      <c r="H26" s="455">
        <f t="shared" si="7"/>
        <v>28</v>
      </c>
      <c r="I26" s="455">
        <f t="shared" si="8"/>
        <v>33</v>
      </c>
      <c r="J26" s="455">
        <f t="shared" si="9"/>
        <v>0</v>
      </c>
      <c r="K26" s="455">
        <f t="shared" si="10"/>
        <v>33</v>
      </c>
      <c r="L26" s="456" t="s">
        <v>26</v>
      </c>
      <c r="M26" s="791"/>
    </row>
    <row r="27" spans="1:13" ht="22.5" customHeight="1" thickBot="1">
      <c r="A27" s="804"/>
      <c r="B27" s="457" t="s">
        <v>358</v>
      </c>
      <c r="C27" s="458">
        <v>3</v>
      </c>
      <c r="D27" s="458">
        <v>0</v>
      </c>
      <c r="E27" s="459">
        <f t="shared" si="6"/>
        <v>3</v>
      </c>
      <c r="F27" s="458">
        <v>10</v>
      </c>
      <c r="G27" s="458">
        <v>0</v>
      </c>
      <c r="H27" s="459">
        <f t="shared" si="7"/>
        <v>10</v>
      </c>
      <c r="I27" s="459">
        <f t="shared" si="8"/>
        <v>13</v>
      </c>
      <c r="J27" s="459">
        <f t="shared" si="9"/>
        <v>0</v>
      </c>
      <c r="K27" s="459">
        <f t="shared" si="10"/>
        <v>13</v>
      </c>
      <c r="L27" s="460" t="s">
        <v>25</v>
      </c>
      <c r="M27" s="791"/>
    </row>
    <row r="28" spans="1:13" ht="22.5" customHeight="1" thickBot="1">
      <c r="A28" s="804"/>
      <c r="B28" s="453" t="s">
        <v>359</v>
      </c>
      <c r="C28" s="454">
        <v>2</v>
      </c>
      <c r="D28" s="454">
        <v>0</v>
      </c>
      <c r="E28" s="455">
        <f t="shared" si="6"/>
        <v>2</v>
      </c>
      <c r="F28" s="454">
        <v>7</v>
      </c>
      <c r="G28" s="454">
        <v>0</v>
      </c>
      <c r="H28" s="455">
        <f t="shared" si="7"/>
        <v>7</v>
      </c>
      <c r="I28" s="455">
        <f t="shared" si="8"/>
        <v>9</v>
      </c>
      <c r="J28" s="455">
        <f t="shared" si="9"/>
        <v>0</v>
      </c>
      <c r="K28" s="455">
        <f t="shared" si="10"/>
        <v>9</v>
      </c>
      <c r="L28" s="456" t="s">
        <v>24</v>
      </c>
      <c r="M28" s="791"/>
    </row>
    <row r="29" spans="1:13" ht="22.5" customHeight="1" thickBot="1">
      <c r="A29" s="804"/>
      <c r="B29" s="457" t="s">
        <v>360</v>
      </c>
      <c r="C29" s="458">
        <v>1</v>
      </c>
      <c r="D29" s="458">
        <v>0</v>
      </c>
      <c r="E29" s="459">
        <f t="shared" si="6"/>
        <v>1</v>
      </c>
      <c r="F29" s="458">
        <v>35</v>
      </c>
      <c r="G29" s="458">
        <v>0</v>
      </c>
      <c r="H29" s="459">
        <f t="shared" si="7"/>
        <v>35</v>
      </c>
      <c r="I29" s="459">
        <f t="shared" si="8"/>
        <v>36</v>
      </c>
      <c r="J29" s="459">
        <f t="shared" si="9"/>
        <v>0</v>
      </c>
      <c r="K29" s="459">
        <f t="shared" si="10"/>
        <v>36</v>
      </c>
      <c r="L29" s="460" t="s">
        <v>23</v>
      </c>
      <c r="M29" s="791"/>
    </row>
    <row r="30" spans="1:13" ht="22.5" customHeight="1" thickBot="1">
      <c r="A30" s="804"/>
      <c r="B30" s="453" t="s">
        <v>361</v>
      </c>
      <c r="C30" s="454">
        <v>0</v>
      </c>
      <c r="D30" s="454">
        <v>0</v>
      </c>
      <c r="E30" s="455">
        <f t="shared" si="6"/>
        <v>0</v>
      </c>
      <c r="F30" s="454">
        <v>16</v>
      </c>
      <c r="G30" s="454">
        <v>0</v>
      </c>
      <c r="H30" s="455">
        <f t="shared" si="7"/>
        <v>16</v>
      </c>
      <c r="I30" s="455">
        <f t="shared" si="8"/>
        <v>16</v>
      </c>
      <c r="J30" s="455">
        <f t="shared" si="9"/>
        <v>0</v>
      </c>
      <c r="K30" s="455">
        <f t="shared" si="10"/>
        <v>16</v>
      </c>
      <c r="L30" s="456" t="s">
        <v>22</v>
      </c>
      <c r="M30" s="791"/>
    </row>
    <row r="31" spans="1:13" ht="22.5" customHeight="1">
      <c r="A31" s="804"/>
      <c r="B31" s="553" t="s">
        <v>362</v>
      </c>
      <c r="C31" s="554">
        <v>0</v>
      </c>
      <c r="D31" s="554">
        <v>0</v>
      </c>
      <c r="E31" s="555">
        <f t="shared" si="6"/>
        <v>0</v>
      </c>
      <c r="F31" s="554">
        <v>1</v>
      </c>
      <c r="G31" s="554">
        <v>0</v>
      </c>
      <c r="H31" s="555">
        <f t="shared" si="7"/>
        <v>1</v>
      </c>
      <c r="I31" s="555">
        <f t="shared" si="8"/>
        <v>1</v>
      </c>
      <c r="J31" s="555">
        <f t="shared" si="9"/>
        <v>0</v>
      </c>
      <c r="K31" s="555">
        <f t="shared" si="10"/>
        <v>1</v>
      </c>
      <c r="L31" s="556" t="s">
        <v>21</v>
      </c>
      <c r="M31" s="791"/>
    </row>
    <row r="32" spans="1:13" ht="22.5" customHeight="1">
      <c r="A32" s="805"/>
      <c r="B32" s="550" t="s">
        <v>3</v>
      </c>
      <c r="C32" s="551">
        <f>SUM(C20:C31)</f>
        <v>136</v>
      </c>
      <c r="D32" s="551">
        <f t="shared" ref="D32:J32" si="11">SUM(D20:D31)</f>
        <v>0</v>
      </c>
      <c r="E32" s="551">
        <f t="shared" si="11"/>
        <v>136</v>
      </c>
      <c r="F32" s="551">
        <f t="shared" si="11"/>
        <v>284</v>
      </c>
      <c r="G32" s="551">
        <f t="shared" si="11"/>
        <v>1</v>
      </c>
      <c r="H32" s="551">
        <f t="shared" si="11"/>
        <v>285</v>
      </c>
      <c r="I32" s="551">
        <f t="shared" si="11"/>
        <v>420</v>
      </c>
      <c r="J32" s="551">
        <f t="shared" si="11"/>
        <v>1</v>
      </c>
      <c r="K32" s="551">
        <f>SUM(K20:K31)</f>
        <v>421</v>
      </c>
      <c r="L32" s="552" t="s">
        <v>2</v>
      </c>
      <c r="M32" s="792"/>
    </row>
    <row r="33" spans="1:13" ht="24.75" customHeight="1">
      <c r="A33" s="796" t="s">
        <v>602</v>
      </c>
      <c r="B33" s="796"/>
      <c r="C33" s="796"/>
      <c r="D33" s="796"/>
      <c r="E33" s="796"/>
      <c r="F33" s="796"/>
      <c r="G33" s="795" t="s">
        <v>603</v>
      </c>
      <c r="H33" s="795"/>
      <c r="I33" s="795"/>
      <c r="J33" s="795"/>
      <c r="K33" s="795"/>
      <c r="L33" s="795"/>
      <c r="M33" s="795"/>
    </row>
  </sheetData>
  <mergeCells count="17">
    <mergeCell ref="M20:M32"/>
    <mergeCell ref="L5:M5"/>
    <mergeCell ref="A5:B5"/>
    <mergeCell ref="G33:M33"/>
    <mergeCell ref="A33:F33"/>
    <mergeCell ref="A9:A19"/>
    <mergeCell ref="M9:M19"/>
    <mergeCell ref="A20:A32"/>
    <mergeCell ref="A1:M1"/>
    <mergeCell ref="A2:M2"/>
    <mergeCell ref="A3:M3"/>
    <mergeCell ref="A4:M4"/>
    <mergeCell ref="C6:E6"/>
    <mergeCell ref="F6:H6"/>
    <mergeCell ref="I6:K6"/>
    <mergeCell ref="A6:B8"/>
    <mergeCell ref="L6:M8"/>
  </mergeCells>
  <printOptions horizontalCentered="1" verticalCentered="1"/>
  <pageMargins left="0" right="0" top="0.39370078740157483" bottom="0.39370078740157483" header="0" footer="0"/>
  <pageSetup paperSize="9" scale="9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11"/>
  <sheetViews>
    <sheetView rightToLeft="1" view="pageBreakPreview" zoomScaleNormal="100" zoomScaleSheetLayoutView="100" workbookViewId="0">
      <selection activeCell="A4" sqref="A4:F4"/>
    </sheetView>
  </sheetViews>
  <sheetFormatPr defaultColWidth="9.140625" defaultRowHeight="12.75"/>
  <cols>
    <col min="1" max="1" width="18.5703125" style="22" customWidth="1"/>
    <col min="2" max="5" width="12.42578125" style="22" customWidth="1"/>
    <col min="6" max="6" width="18.5703125" style="23" customWidth="1"/>
    <col min="7" max="16384" width="9.140625" style="22"/>
  </cols>
  <sheetData>
    <row r="1" spans="1:6" ht="19.5" customHeight="1">
      <c r="A1" s="806" t="s">
        <v>404</v>
      </c>
      <c r="B1" s="806"/>
      <c r="C1" s="806"/>
      <c r="D1" s="806"/>
      <c r="E1" s="806"/>
      <c r="F1" s="806"/>
    </row>
    <row r="2" spans="1:6" ht="19.5" customHeight="1">
      <c r="A2" s="808" t="s">
        <v>596</v>
      </c>
      <c r="B2" s="808"/>
      <c r="C2" s="808"/>
      <c r="D2" s="808"/>
      <c r="E2" s="808"/>
      <c r="F2" s="808"/>
    </row>
    <row r="3" spans="1:6" ht="19.5" customHeight="1">
      <c r="A3" s="807" t="s">
        <v>208</v>
      </c>
      <c r="B3" s="807"/>
      <c r="C3" s="807"/>
      <c r="D3" s="807"/>
      <c r="E3" s="807"/>
      <c r="F3" s="807"/>
    </row>
    <row r="4" spans="1:6" ht="15.75">
      <c r="A4" s="807" t="s">
        <v>596</v>
      </c>
      <c r="B4" s="807"/>
      <c r="C4" s="807"/>
      <c r="D4" s="807"/>
      <c r="E4" s="807"/>
      <c r="F4" s="807"/>
    </row>
    <row r="5" spans="1:6" ht="20.25" customHeight="1">
      <c r="A5" s="27" t="s">
        <v>305</v>
      </c>
      <c r="B5" s="27"/>
      <c r="C5" s="27"/>
      <c r="D5" s="32"/>
      <c r="E5" s="45"/>
      <c r="F5" s="26" t="s">
        <v>306</v>
      </c>
    </row>
    <row r="6" spans="1:6" ht="48" customHeight="1">
      <c r="A6" s="184" t="s">
        <v>87</v>
      </c>
      <c r="B6" s="43" t="s">
        <v>514</v>
      </c>
      <c r="C6" s="43" t="s">
        <v>546</v>
      </c>
      <c r="D6" s="43" t="s">
        <v>547</v>
      </c>
      <c r="E6" s="43" t="s">
        <v>525</v>
      </c>
      <c r="F6" s="47" t="s">
        <v>86</v>
      </c>
    </row>
    <row r="7" spans="1:6" ht="31.5" customHeight="1" thickBot="1">
      <c r="A7" s="223">
        <v>2018</v>
      </c>
      <c r="B7" s="224">
        <v>154</v>
      </c>
      <c r="C7" s="224">
        <v>530</v>
      </c>
      <c r="D7" s="224">
        <v>5474</v>
      </c>
      <c r="E7" s="225">
        <f>SUM(B7:D7)</f>
        <v>6158</v>
      </c>
      <c r="F7" s="226">
        <v>2018</v>
      </c>
    </row>
    <row r="8" spans="1:6" ht="31.5" customHeight="1" thickBot="1">
      <c r="A8" s="227">
        <v>2019</v>
      </c>
      <c r="B8" s="228">
        <v>134</v>
      </c>
      <c r="C8" s="228">
        <v>607</v>
      </c>
      <c r="D8" s="228">
        <v>5805</v>
      </c>
      <c r="E8" s="229">
        <f>SUM(B8:D8)</f>
        <v>6546</v>
      </c>
      <c r="F8" s="230">
        <v>2019</v>
      </c>
    </row>
    <row r="9" spans="1:6" ht="31.5" customHeight="1" thickBot="1">
      <c r="A9" s="231">
        <v>2020</v>
      </c>
      <c r="B9" s="154">
        <v>126</v>
      </c>
      <c r="C9" s="154">
        <v>540</v>
      </c>
      <c r="D9" s="154">
        <v>5096</v>
      </c>
      <c r="E9" s="232">
        <f>SUM(B9:D9)</f>
        <v>5762</v>
      </c>
      <c r="F9" s="233">
        <v>2020</v>
      </c>
    </row>
    <row r="10" spans="1:6" ht="31.5" customHeight="1">
      <c r="A10" s="227">
        <v>2021</v>
      </c>
      <c r="B10" s="228">
        <v>149</v>
      </c>
      <c r="C10" s="228">
        <v>485</v>
      </c>
      <c r="D10" s="228">
        <v>6722</v>
      </c>
      <c r="E10" s="229">
        <f>SUM(B10:D10)</f>
        <v>7356</v>
      </c>
      <c r="F10" s="230">
        <v>2021</v>
      </c>
    </row>
    <row r="11" spans="1:6">
      <c r="A11" s="410"/>
      <c r="B11" s="410"/>
      <c r="C11" s="410"/>
      <c r="D11" s="409"/>
      <c r="E11" s="409"/>
      <c r="F11" s="409"/>
    </row>
  </sheetData>
  <mergeCells count="4">
    <mergeCell ref="A1:F1"/>
    <mergeCell ref="A3:F3"/>
    <mergeCell ref="A4:F4"/>
    <mergeCell ref="A2:F2"/>
  </mergeCells>
  <printOptions horizontalCentered="1" verticalCentered="1"/>
  <pageMargins left="0" right="0" top="0" bottom="0" header="0" footer="0"/>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43"/>
  <sheetViews>
    <sheetView rightToLeft="1" view="pageBreakPreview" zoomScaleNormal="100" zoomScaleSheetLayoutView="100" workbookViewId="0">
      <selection activeCell="A4" sqref="A4:F4"/>
    </sheetView>
  </sheetViews>
  <sheetFormatPr defaultColWidth="9.140625" defaultRowHeight="12.75"/>
  <cols>
    <col min="1" max="1" width="29.42578125" style="22" customWidth="1"/>
    <col min="2" max="5" width="10.140625" style="22" customWidth="1"/>
    <col min="6" max="6" width="31.28515625" style="23" customWidth="1"/>
    <col min="7" max="16384" width="9.140625" style="22"/>
  </cols>
  <sheetData>
    <row r="1" spans="1:6" ht="18">
      <c r="A1" s="809" t="s">
        <v>465</v>
      </c>
      <c r="B1" s="806"/>
      <c r="C1" s="806"/>
      <c r="D1" s="806"/>
      <c r="E1" s="806"/>
      <c r="F1" s="806"/>
    </row>
    <row r="2" spans="1:6" ht="18">
      <c r="A2" s="811">
        <v>2021</v>
      </c>
      <c r="B2" s="811"/>
      <c r="C2" s="811"/>
      <c r="D2" s="811"/>
      <c r="E2" s="811"/>
      <c r="F2" s="811"/>
    </row>
    <row r="3" spans="1:6" ht="15.75">
      <c r="A3" s="810" t="s">
        <v>466</v>
      </c>
      <c r="B3" s="810"/>
      <c r="C3" s="810"/>
      <c r="D3" s="810"/>
      <c r="E3" s="810"/>
      <c r="F3" s="810"/>
    </row>
    <row r="4" spans="1:6" ht="15.75">
      <c r="A4" s="810">
        <v>2021</v>
      </c>
      <c r="B4" s="810"/>
      <c r="C4" s="810"/>
      <c r="D4" s="810"/>
      <c r="E4" s="810"/>
      <c r="F4" s="810"/>
    </row>
    <row r="5" spans="1:6" ht="15">
      <c r="A5" s="27" t="s">
        <v>307</v>
      </c>
      <c r="B5" s="812"/>
      <c r="C5" s="812"/>
      <c r="D5" s="812"/>
      <c r="E5" s="812"/>
      <c r="F5" s="26" t="s">
        <v>308</v>
      </c>
    </row>
    <row r="6" spans="1:6" ht="48.75" customHeight="1">
      <c r="A6" s="48" t="s">
        <v>108</v>
      </c>
      <c r="B6" s="43" t="s">
        <v>505</v>
      </c>
      <c r="C6" s="43" t="s">
        <v>506</v>
      </c>
      <c r="D6" s="43" t="s">
        <v>504</v>
      </c>
      <c r="E6" s="43" t="s">
        <v>441</v>
      </c>
      <c r="F6" s="47" t="s">
        <v>107</v>
      </c>
    </row>
    <row r="7" spans="1:6" ht="18" customHeight="1" thickBot="1">
      <c r="A7" s="106" t="s">
        <v>106</v>
      </c>
      <c r="B7" s="218">
        <v>0</v>
      </c>
      <c r="C7" s="218">
        <v>0</v>
      </c>
      <c r="D7" s="218">
        <v>0</v>
      </c>
      <c r="E7" s="219">
        <f t="shared" ref="E7:E39" si="0">SUM(B7:D7)</f>
        <v>0</v>
      </c>
      <c r="F7" s="317" t="s">
        <v>393</v>
      </c>
    </row>
    <row r="8" spans="1:6" ht="18" customHeight="1" thickBot="1">
      <c r="A8" s="318" t="s">
        <v>636</v>
      </c>
      <c r="B8" s="319">
        <v>5</v>
      </c>
      <c r="C8" s="319">
        <v>3</v>
      </c>
      <c r="D8" s="319">
        <v>52</v>
      </c>
      <c r="E8" s="320">
        <f t="shared" si="0"/>
        <v>60</v>
      </c>
      <c r="F8" s="321" t="s">
        <v>105</v>
      </c>
    </row>
    <row r="9" spans="1:6" ht="18" customHeight="1" thickBot="1">
      <c r="A9" s="34" t="s">
        <v>104</v>
      </c>
      <c r="B9" s="185">
        <v>0</v>
      </c>
      <c r="C9" s="185">
        <v>8</v>
      </c>
      <c r="D9" s="185">
        <v>119</v>
      </c>
      <c r="E9" s="186">
        <f t="shared" si="0"/>
        <v>127</v>
      </c>
      <c r="F9" s="316" t="s">
        <v>103</v>
      </c>
    </row>
    <row r="10" spans="1:6" ht="18" customHeight="1" thickBot="1">
      <c r="A10" s="318" t="s">
        <v>637</v>
      </c>
      <c r="B10" s="319">
        <v>1</v>
      </c>
      <c r="C10" s="319">
        <v>0</v>
      </c>
      <c r="D10" s="319">
        <v>1</v>
      </c>
      <c r="E10" s="320">
        <f t="shared" si="0"/>
        <v>2</v>
      </c>
      <c r="F10" s="322" t="s">
        <v>386</v>
      </c>
    </row>
    <row r="11" spans="1:6" ht="18" customHeight="1" thickBot="1">
      <c r="A11" s="34" t="s">
        <v>102</v>
      </c>
      <c r="B11" s="185">
        <v>2</v>
      </c>
      <c r="C11" s="185">
        <v>1</v>
      </c>
      <c r="D11" s="185">
        <v>9</v>
      </c>
      <c r="E11" s="186">
        <f t="shared" si="0"/>
        <v>12</v>
      </c>
      <c r="F11" s="323" t="s">
        <v>380</v>
      </c>
    </row>
    <row r="12" spans="1:6" ht="18" customHeight="1" thickBot="1">
      <c r="A12" s="318" t="s">
        <v>101</v>
      </c>
      <c r="B12" s="319">
        <v>0</v>
      </c>
      <c r="C12" s="319">
        <v>0</v>
      </c>
      <c r="D12" s="319">
        <v>0</v>
      </c>
      <c r="E12" s="320">
        <f t="shared" si="0"/>
        <v>0</v>
      </c>
      <c r="F12" s="322" t="s">
        <v>381</v>
      </c>
    </row>
    <row r="13" spans="1:6" ht="18" customHeight="1" thickBot="1">
      <c r="A13" s="34" t="s">
        <v>638</v>
      </c>
      <c r="B13" s="185">
        <v>2</v>
      </c>
      <c r="C13" s="185">
        <v>5</v>
      </c>
      <c r="D13" s="185">
        <v>39</v>
      </c>
      <c r="E13" s="186">
        <f t="shared" si="0"/>
        <v>46</v>
      </c>
      <c r="F13" s="316" t="s">
        <v>100</v>
      </c>
    </row>
    <row r="14" spans="1:6" ht="18" customHeight="1" thickBot="1">
      <c r="A14" s="318" t="s">
        <v>99</v>
      </c>
      <c r="B14" s="319">
        <v>0</v>
      </c>
      <c r="C14" s="319">
        <v>0</v>
      </c>
      <c r="D14" s="319">
        <v>0</v>
      </c>
      <c r="E14" s="320">
        <f t="shared" si="0"/>
        <v>0</v>
      </c>
      <c r="F14" s="322" t="s">
        <v>382</v>
      </c>
    </row>
    <row r="15" spans="1:6" ht="18" customHeight="1" thickBot="1">
      <c r="A15" s="34" t="s">
        <v>98</v>
      </c>
      <c r="B15" s="185">
        <v>0</v>
      </c>
      <c r="C15" s="185">
        <v>0</v>
      </c>
      <c r="D15" s="185">
        <v>0</v>
      </c>
      <c r="E15" s="186">
        <f t="shared" si="0"/>
        <v>0</v>
      </c>
      <c r="F15" s="323" t="s">
        <v>384</v>
      </c>
    </row>
    <row r="16" spans="1:6" ht="18" customHeight="1" thickBot="1">
      <c r="A16" s="318" t="s">
        <v>97</v>
      </c>
      <c r="B16" s="220">
        <v>0</v>
      </c>
      <c r="C16" s="220">
        <v>0</v>
      </c>
      <c r="D16" s="220">
        <v>0</v>
      </c>
      <c r="E16" s="221">
        <f t="shared" si="0"/>
        <v>0</v>
      </c>
      <c r="F16" s="322" t="s">
        <v>383</v>
      </c>
    </row>
    <row r="17" spans="1:6" ht="18" customHeight="1" thickBot="1">
      <c r="A17" s="34" t="s">
        <v>639</v>
      </c>
      <c r="B17" s="185">
        <v>20</v>
      </c>
      <c r="C17" s="185">
        <v>75</v>
      </c>
      <c r="D17" s="185">
        <v>1536</v>
      </c>
      <c r="E17" s="186">
        <f t="shared" si="0"/>
        <v>1631</v>
      </c>
      <c r="F17" s="323" t="s">
        <v>385</v>
      </c>
    </row>
    <row r="18" spans="1:6" ht="18" customHeight="1" thickBot="1">
      <c r="A18" s="318" t="s">
        <v>640</v>
      </c>
      <c r="B18" s="319">
        <v>8</v>
      </c>
      <c r="C18" s="319">
        <v>45</v>
      </c>
      <c r="D18" s="319">
        <v>707</v>
      </c>
      <c r="E18" s="320">
        <f t="shared" si="0"/>
        <v>760</v>
      </c>
      <c r="F18" s="321" t="s">
        <v>96</v>
      </c>
    </row>
    <row r="19" spans="1:6" ht="18" customHeight="1" thickBot="1">
      <c r="A19" s="34" t="s">
        <v>270</v>
      </c>
      <c r="B19" s="185">
        <v>65</v>
      </c>
      <c r="C19" s="185">
        <v>214</v>
      </c>
      <c r="D19" s="185">
        <v>2728</v>
      </c>
      <c r="E19" s="186">
        <f t="shared" si="0"/>
        <v>3007</v>
      </c>
      <c r="F19" s="323" t="s">
        <v>271</v>
      </c>
    </row>
    <row r="20" spans="1:6" ht="18" customHeight="1" thickBot="1">
      <c r="A20" s="318" t="s">
        <v>641</v>
      </c>
      <c r="B20" s="319">
        <v>2</v>
      </c>
      <c r="C20" s="319">
        <v>4</v>
      </c>
      <c r="D20" s="319">
        <v>15</v>
      </c>
      <c r="E20" s="320">
        <f t="shared" si="0"/>
        <v>21</v>
      </c>
      <c r="F20" s="321" t="s">
        <v>95</v>
      </c>
    </row>
    <row r="21" spans="1:6" ht="18" customHeight="1" thickBot="1">
      <c r="A21" s="34" t="s">
        <v>94</v>
      </c>
      <c r="B21" s="185">
        <v>0</v>
      </c>
      <c r="C21" s="185">
        <v>0</v>
      </c>
      <c r="D21" s="185">
        <v>0</v>
      </c>
      <c r="E21" s="186">
        <f t="shared" si="0"/>
        <v>0</v>
      </c>
      <c r="F21" s="323" t="s">
        <v>93</v>
      </c>
    </row>
    <row r="22" spans="1:6" ht="28.5" customHeight="1" thickBot="1">
      <c r="A22" s="318" t="s">
        <v>92</v>
      </c>
      <c r="B22" s="319">
        <v>0</v>
      </c>
      <c r="C22" s="319">
        <v>0</v>
      </c>
      <c r="D22" s="319">
        <v>0</v>
      </c>
      <c r="E22" s="320">
        <f t="shared" si="0"/>
        <v>0</v>
      </c>
      <c r="F22" s="322" t="s">
        <v>387</v>
      </c>
    </row>
    <row r="23" spans="1:6" ht="18" customHeight="1" thickBot="1">
      <c r="A23" s="34" t="s">
        <v>91</v>
      </c>
      <c r="B23" s="185">
        <v>0</v>
      </c>
      <c r="C23" s="185">
        <v>0</v>
      </c>
      <c r="D23" s="185">
        <v>0</v>
      </c>
      <c r="E23" s="186">
        <f t="shared" si="0"/>
        <v>0</v>
      </c>
      <c r="F23" s="316" t="s">
        <v>90</v>
      </c>
    </row>
    <row r="24" spans="1:6" ht="18" customHeight="1" thickBot="1">
      <c r="A24" s="318" t="s">
        <v>89</v>
      </c>
      <c r="B24" s="319">
        <v>0</v>
      </c>
      <c r="C24" s="319">
        <v>0</v>
      </c>
      <c r="D24" s="319">
        <v>0</v>
      </c>
      <c r="E24" s="320">
        <f t="shared" si="0"/>
        <v>0</v>
      </c>
      <c r="F24" s="322" t="s">
        <v>88</v>
      </c>
    </row>
    <row r="25" spans="1:6" ht="15.75" thickBot="1">
      <c r="A25" s="34" t="s">
        <v>548</v>
      </c>
      <c r="B25" s="185">
        <v>0</v>
      </c>
      <c r="C25" s="185">
        <v>0</v>
      </c>
      <c r="D25" s="185">
        <v>18</v>
      </c>
      <c r="E25" s="186">
        <f t="shared" si="0"/>
        <v>18</v>
      </c>
      <c r="F25" s="323" t="s">
        <v>550</v>
      </c>
    </row>
    <row r="26" spans="1:6" ht="15.75" thickBot="1">
      <c r="A26" s="318" t="s">
        <v>549</v>
      </c>
      <c r="B26" s="319">
        <v>0</v>
      </c>
      <c r="C26" s="319">
        <v>1</v>
      </c>
      <c r="D26" s="319">
        <v>6</v>
      </c>
      <c r="E26" s="320">
        <f t="shared" si="0"/>
        <v>7</v>
      </c>
      <c r="F26" s="322" t="s">
        <v>551</v>
      </c>
    </row>
    <row r="27" spans="1:6" ht="18" customHeight="1" thickBot="1">
      <c r="A27" s="36" t="s">
        <v>342</v>
      </c>
      <c r="B27" s="218">
        <v>1</v>
      </c>
      <c r="C27" s="218">
        <v>16</v>
      </c>
      <c r="D27" s="218">
        <v>63</v>
      </c>
      <c r="E27" s="219">
        <f t="shared" si="0"/>
        <v>80</v>
      </c>
      <c r="F27" s="438" t="s">
        <v>388</v>
      </c>
    </row>
    <row r="28" spans="1:6" ht="18" customHeight="1" thickBot="1">
      <c r="A28" s="25" t="s">
        <v>343</v>
      </c>
      <c r="B28" s="220">
        <v>6</v>
      </c>
      <c r="C28" s="220">
        <v>0</v>
      </c>
      <c r="D28" s="220">
        <v>0</v>
      </c>
      <c r="E28" s="221">
        <f t="shared" si="0"/>
        <v>6</v>
      </c>
      <c r="F28" s="125" t="s">
        <v>389</v>
      </c>
    </row>
    <row r="29" spans="1:6" ht="18" customHeight="1" thickBot="1">
      <c r="A29" s="36" t="s">
        <v>344</v>
      </c>
      <c r="B29" s="218">
        <v>0</v>
      </c>
      <c r="C29" s="218">
        <v>0</v>
      </c>
      <c r="D29" s="218">
        <v>0</v>
      </c>
      <c r="E29" s="219">
        <f t="shared" si="0"/>
        <v>0</v>
      </c>
      <c r="F29" s="439" t="s">
        <v>367</v>
      </c>
    </row>
    <row r="30" spans="1:6" ht="18" customHeight="1" thickBot="1">
      <c r="A30" s="25" t="s">
        <v>345</v>
      </c>
      <c r="B30" s="220">
        <v>19</v>
      </c>
      <c r="C30" s="220">
        <v>59</v>
      </c>
      <c r="D30" s="220">
        <v>943</v>
      </c>
      <c r="E30" s="221">
        <f t="shared" si="0"/>
        <v>1021</v>
      </c>
      <c r="F30" s="46" t="s">
        <v>368</v>
      </c>
    </row>
    <row r="31" spans="1:6" ht="18" customHeight="1" thickBot="1">
      <c r="A31" s="36" t="s">
        <v>346</v>
      </c>
      <c r="B31" s="218">
        <v>0</v>
      </c>
      <c r="C31" s="218">
        <v>0</v>
      </c>
      <c r="D31" s="218">
        <v>1</v>
      </c>
      <c r="E31" s="219">
        <f t="shared" si="0"/>
        <v>1</v>
      </c>
      <c r="F31" s="438" t="s">
        <v>369</v>
      </c>
    </row>
    <row r="32" spans="1:6" ht="18" customHeight="1" thickBot="1">
      <c r="A32" s="25" t="s">
        <v>347</v>
      </c>
      <c r="B32" s="220">
        <v>0</v>
      </c>
      <c r="C32" s="220">
        <v>0</v>
      </c>
      <c r="D32" s="220">
        <v>3</v>
      </c>
      <c r="E32" s="221">
        <f t="shared" si="0"/>
        <v>3</v>
      </c>
      <c r="F32" s="125" t="s">
        <v>392</v>
      </c>
    </row>
    <row r="33" spans="1:6" ht="18" customHeight="1" thickBot="1">
      <c r="A33" s="36" t="s">
        <v>348</v>
      </c>
      <c r="B33" s="218">
        <v>2</v>
      </c>
      <c r="C33" s="218">
        <v>12</v>
      </c>
      <c r="D33" s="218">
        <v>154</v>
      </c>
      <c r="E33" s="219">
        <f t="shared" si="0"/>
        <v>168</v>
      </c>
      <c r="F33" s="438" t="s">
        <v>366</v>
      </c>
    </row>
    <row r="34" spans="1:6" ht="18" customHeight="1" thickBot="1">
      <c r="A34" s="25" t="s">
        <v>349</v>
      </c>
      <c r="B34" s="220">
        <v>6</v>
      </c>
      <c r="C34" s="220">
        <v>4</v>
      </c>
      <c r="D34" s="220">
        <v>3</v>
      </c>
      <c r="E34" s="221">
        <f t="shared" si="0"/>
        <v>13</v>
      </c>
      <c r="F34" s="125" t="s">
        <v>390</v>
      </c>
    </row>
    <row r="35" spans="1:6" ht="31.5" customHeight="1" thickBot="1">
      <c r="A35" s="36" t="s">
        <v>350</v>
      </c>
      <c r="B35" s="218">
        <v>0</v>
      </c>
      <c r="C35" s="218">
        <v>0</v>
      </c>
      <c r="D35" s="218">
        <v>0</v>
      </c>
      <c r="E35" s="219">
        <f t="shared" si="0"/>
        <v>0</v>
      </c>
      <c r="F35" s="438" t="s">
        <v>391</v>
      </c>
    </row>
    <row r="36" spans="1:6" ht="18" customHeight="1" thickBot="1">
      <c r="A36" s="25" t="s">
        <v>642</v>
      </c>
      <c r="B36" s="220">
        <v>0</v>
      </c>
      <c r="C36" s="220">
        <v>0</v>
      </c>
      <c r="D36" s="220">
        <v>1</v>
      </c>
      <c r="E36" s="221">
        <f t="shared" si="0"/>
        <v>1</v>
      </c>
      <c r="F36" s="46" t="s">
        <v>370</v>
      </c>
    </row>
    <row r="37" spans="1:6" ht="18" customHeight="1" thickBot="1">
      <c r="A37" s="34" t="s">
        <v>468</v>
      </c>
      <c r="B37" s="185">
        <v>1</v>
      </c>
      <c r="C37" s="185">
        <v>2</v>
      </c>
      <c r="D37" s="185"/>
      <c r="E37" s="186">
        <f t="shared" si="0"/>
        <v>3</v>
      </c>
      <c r="F37" s="323" t="s">
        <v>478</v>
      </c>
    </row>
    <row r="38" spans="1:6" ht="18" customHeight="1" thickBot="1">
      <c r="A38" s="25" t="s">
        <v>471</v>
      </c>
      <c r="B38" s="220">
        <v>6</v>
      </c>
      <c r="C38" s="220">
        <v>29</v>
      </c>
      <c r="D38" s="220">
        <v>254</v>
      </c>
      <c r="E38" s="221">
        <f t="shared" si="0"/>
        <v>289</v>
      </c>
      <c r="F38" s="46" t="s">
        <v>479</v>
      </c>
    </row>
    <row r="39" spans="1:6" ht="31.5" customHeight="1" thickBot="1">
      <c r="A39" s="34" t="s">
        <v>470</v>
      </c>
      <c r="B39" s="185">
        <v>0</v>
      </c>
      <c r="C39" s="185">
        <v>0</v>
      </c>
      <c r="D39" s="185">
        <v>2</v>
      </c>
      <c r="E39" s="186">
        <f t="shared" si="0"/>
        <v>2</v>
      </c>
      <c r="F39" s="316" t="s">
        <v>480</v>
      </c>
    </row>
    <row r="40" spans="1:6" ht="18" customHeight="1" thickBot="1">
      <c r="A40" s="25" t="s">
        <v>469</v>
      </c>
      <c r="B40" s="220">
        <v>0</v>
      </c>
      <c r="C40" s="220">
        <v>0</v>
      </c>
      <c r="D40" s="220">
        <v>1</v>
      </c>
      <c r="E40" s="221">
        <f>SUM(B40:D40)</f>
        <v>1</v>
      </c>
      <c r="F40" s="46" t="s">
        <v>481</v>
      </c>
    </row>
    <row r="41" spans="1:6" ht="31.35" customHeight="1">
      <c r="A41" s="595" t="s">
        <v>611</v>
      </c>
      <c r="B41" s="222">
        <v>3</v>
      </c>
      <c r="C41" s="222">
        <v>1</v>
      </c>
      <c r="D41" s="222">
        <v>4</v>
      </c>
      <c r="E41" s="440">
        <f>SUM(B41:D41)</f>
        <v>8</v>
      </c>
      <c r="F41" s="594" t="s">
        <v>635</v>
      </c>
    </row>
    <row r="42" spans="1:6" s="575" customFormat="1" ht="18" customHeight="1">
      <c r="A42" s="568" t="s">
        <v>83</v>
      </c>
      <c r="B42" s="569">
        <v>0</v>
      </c>
      <c r="C42" s="569">
        <v>6</v>
      </c>
      <c r="D42" s="569">
        <v>63</v>
      </c>
      <c r="E42" s="570">
        <f>SUM(B42:D42)</f>
        <v>69</v>
      </c>
      <c r="F42" s="571" t="s">
        <v>82</v>
      </c>
    </row>
    <row r="43" spans="1:6" s="148" customFormat="1" ht="22.5" customHeight="1">
      <c r="A43" s="572" t="s">
        <v>3</v>
      </c>
      <c r="B43" s="573">
        <f>SUM(B7:B42)</f>
        <v>149</v>
      </c>
      <c r="C43" s="573">
        <f>SUM(C7:C42)</f>
        <v>485</v>
      </c>
      <c r="D43" s="573">
        <f>SUM(D7:D42)</f>
        <v>6722</v>
      </c>
      <c r="E43" s="573">
        <f>SUM(E7:E42)</f>
        <v>7356</v>
      </c>
      <c r="F43" s="574" t="s">
        <v>2</v>
      </c>
    </row>
  </sheetData>
  <mergeCells count="5">
    <mergeCell ref="A1:F1"/>
    <mergeCell ref="A3:F3"/>
    <mergeCell ref="A2:F2"/>
    <mergeCell ref="A4:F4"/>
    <mergeCell ref="B5:E5"/>
  </mergeCells>
  <printOptions horizontalCentered="1" verticalCentered="1"/>
  <pageMargins left="0" right="0" top="0" bottom="0" header="0" footer="0"/>
  <pageSetup paperSize="9" scale="9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10"/>
  <sheetViews>
    <sheetView rightToLeft="1" view="pageBreakPreview" zoomScaleSheetLayoutView="100" workbookViewId="0">
      <selection activeCell="A4" sqref="A4:F4"/>
    </sheetView>
  </sheetViews>
  <sheetFormatPr defaultColWidth="9.140625" defaultRowHeight="12.75"/>
  <cols>
    <col min="1" max="1" width="18.85546875" style="22" customWidth="1"/>
    <col min="2" max="5" width="12.42578125" style="22" customWidth="1"/>
    <col min="6" max="6" width="22.140625" style="23" customWidth="1"/>
    <col min="7" max="16384" width="9.140625" style="22"/>
  </cols>
  <sheetData>
    <row r="1" spans="1:6" ht="19.5" customHeight="1">
      <c r="A1" s="639" t="s">
        <v>210</v>
      </c>
      <c r="B1" s="639"/>
      <c r="C1" s="639"/>
      <c r="D1" s="639"/>
      <c r="E1" s="639"/>
      <c r="F1" s="639"/>
    </row>
    <row r="2" spans="1:6" ht="19.5" customHeight="1">
      <c r="A2" s="640" t="s">
        <v>596</v>
      </c>
      <c r="B2" s="640"/>
      <c r="C2" s="640"/>
      <c r="D2" s="640"/>
      <c r="E2" s="640"/>
      <c r="F2" s="640"/>
    </row>
    <row r="3" spans="1:6" ht="19.5" customHeight="1">
      <c r="A3" s="641" t="s">
        <v>209</v>
      </c>
      <c r="B3" s="641"/>
      <c r="C3" s="641"/>
      <c r="D3" s="641"/>
      <c r="E3" s="641"/>
      <c r="F3" s="641"/>
    </row>
    <row r="4" spans="1:6" ht="15.75">
      <c r="A4" s="641" t="s">
        <v>596</v>
      </c>
      <c r="B4" s="641"/>
      <c r="C4" s="641"/>
      <c r="D4" s="641"/>
      <c r="E4" s="641"/>
      <c r="F4" s="641"/>
    </row>
    <row r="5" spans="1:6" ht="15">
      <c r="A5" s="234" t="s">
        <v>310</v>
      </c>
      <c r="B5" s="234"/>
      <c r="C5" s="234"/>
      <c r="D5" s="235"/>
      <c r="E5" s="236"/>
      <c r="F5" s="117" t="s">
        <v>309</v>
      </c>
    </row>
    <row r="6" spans="1:6" ht="48" customHeight="1">
      <c r="A6" s="237" t="s">
        <v>87</v>
      </c>
      <c r="B6" s="238" t="s">
        <v>450</v>
      </c>
      <c r="C6" s="238" t="s">
        <v>451</v>
      </c>
      <c r="D6" s="238" t="s">
        <v>452</v>
      </c>
      <c r="E6" s="238" t="s">
        <v>326</v>
      </c>
      <c r="F6" s="239" t="s">
        <v>109</v>
      </c>
    </row>
    <row r="7" spans="1:6" ht="31.5" customHeight="1" thickBot="1">
      <c r="A7" s="223">
        <v>2018</v>
      </c>
      <c r="B7" s="224">
        <v>168</v>
      </c>
      <c r="C7" s="224">
        <v>683</v>
      </c>
      <c r="D7" s="224">
        <v>8113</v>
      </c>
      <c r="E7" s="225">
        <v>8964</v>
      </c>
      <c r="F7" s="226">
        <v>2018</v>
      </c>
    </row>
    <row r="8" spans="1:6" ht="31.5" customHeight="1" thickBot="1">
      <c r="A8" s="227">
        <v>2019</v>
      </c>
      <c r="B8" s="228">
        <v>154</v>
      </c>
      <c r="C8" s="228">
        <v>777</v>
      </c>
      <c r="D8" s="228">
        <v>8396</v>
      </c>
      <c r="E8" s="229">
        <v>9327</v>
      </c>
      <c r="F8" s="230">
        <v>2019</v>
      </c>
    </row>
    <row r="9" spans="1:6" ht="31.5" customHeight="1" thickBot="1">
      <c r="A9" s="231">
        <v>2020</v>
      </c>
      <c r="B9" s="154">
        <v>138</v>
      </c>
      <c r="C9" s="154">
        <v>648</v>
      </c>
      <c r="D9" s="154">
        <v>7138</v>
      </c>
      <c r="E9" s="232">
        <v>7924</v>
      </c>
      <c r="F9" s="233">
        <v>2020</v>
      </c>
    </row>
    <row r="10" spans="1:6" ht="31.5" customHeight="1">
      <c r="A10" s="227">
        <v>2021</v>
      </c>
      <c r="B10" s="228">
        <v>161</v>
      </c>
      <c r="C10" s="228">
        <v>592</v>
      </c>
      <c r="D10" s="228">
        <v>9206</v>
      </c>
      <c r="E10" s="229">
        <f>D10+C10+B10</f>
        <v>9959</v>
      </c>
      <c r="F10" s="230">
        <v>2021</v>
      </c>
    </row>
  </sheetData>
  <mergeCells count="4">
    <mergeCell ref="A1:F1"/>
    <mergeCell ref="A3:F3"/>
    <mergeCell ref="A2:F2"/>
    <mergeCell ref="A4:F4"/>
  </mergeCells>
  <printOptions horizontalCentered="1" verticalCentered="1"/>
  <pageMargins left="0" right="0" top="0" bottom="0" header="0" footer="0"/>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G10"/>
  <sheetViews>
    <sheetView rightToLeft="1" view="pageBreakPreview" zoomScaleSheetLayoutView="100" workbookViewId="0">
      <selection activeCell="A4" sqref="A4:F4"/>
    </sheetView>
  </sheetViews>
  <sheetFormatPr defaultColWidth="9.140625" defaultRowHeight="12.75"/>
  <cols>
    <col min="1" max="1" width="23.28515625" style="22" customWidth="1"/>
    <col min="2" max="2" width="10.42578125" style="22" customWidth="1"/>
    <col min="3" max="3" width="10.7109375" style="22" customWidth="1"/>
    <col min="4" max="4" width="12" style="22" customWidth="1"/>
    <col min="5" max="5" width="10.42578125" style="22" customWidth="1"/>
    <col min="6" max="6" width="27.85546875" style="22" customWidth="1"/>
    <col min="7" max="16384" width="9.140625" style="22"/>
  </cols>
  <sheetData>
    <row r="1" spans="1:7" ht="19.5" customHeight="1">
      <c r="A1" s="814" t="s">
        <v>157</v>
      </c>
      <c r="B1" s="814"/>
      <c r="C1" s="814"/>
      <c r="D1" s="814"/>
      <c r="E1" s="814"/>
      <c r="F1" s="814"/>
    </row>
    <row r="2" spans="1:7" s="49" customFormat="1" ht="18" customHeight="1">
      <c r="A2" s="816" t="s">
        <v>596</v>
      </c>
      <c r="B2" s="816"/>
      <c r="C2" s="816"/>
      <c r="D2" s="816"/>
      <c r="E2" s="816"/>
      <c r="F2" s="816"/>
      <c r="G2" s="50"/>
    </row>
    <row r="3" spans="1:7" ht="33" customHeight="1">
      <c r="A3" s="815" t="s">
        <v>315</v>
      </c>
      <c r="B3" s="813"/>
      <c r="C3" s="813"/>
      <c r="D3" s="813"/>
      <c r="E3" s="813"/>
      <c r="F3" s="813"/>
    </row>
    <row r="4" spans="1:7" ht="15.75">
      <c r="A4" s="813" t="s">
        <v>596</v>
      </c>
      <c r="B4" s="813"/>
      <c r="C4" s="813"/>
      <c r="D4" s="813"/>
      <c r="E4" s="813"/>
      <c r="F4" s="813"/>
    </row>
    <row r="5" spans="1:7" ht="15">
      <c r="A5" s="147" t="s">
        <v>311</v>
      </c>
      <c r="B5" s="148"/>
      <c r="C5" s="148"/>
      <c r="D5" s="148"/>
      <c r="E5" s="148"/>
      <c r="F5" s="149" t="s">
        <v>312</v>
      </c>
    </row>
    <row r="6" spans="1:7" ht="54.75" customHeight="1">
      <c r="A6" s="299" t="s">
        <v>158</v>
      </c>
      <c r="B6" s="160" t="s">
        <v>507</v>
      </c>
      <c r="C6" s="160" t="s">
        <v>510</v>
      </c>
      <c r="D6" s="160" t="s">
        <v>508</v>
      </c>
      <c r="E6" s="300" t="s">
        <v>509</v>
      </c>
      <c r="F6" s="301" t="s">
        <v>529</v>
      </c>
    </row>
    <row r="7" spans="1:7" ht="33" customHeight="1" thickBot="1">
      <c r="A7" s="295">
        <v>2018</v>
      </c>
      <c r="B7" s="296">
        <v>81</v>
      </c>
      <c r="C7" s="296">
        <v>41</v>
      </c>
      <c r="D7" s="296">
        <v>46</v>
      </c>
      <c r="E7" s="297">
        <v>168</v>
      </c>
      <c r="F7" s="298">
        <v>2018</v>
      </c>
    </row>
    <row r="8" spans="1:7" ht="33" customHeight="1" thickBot="1">
      <c r="A8" s="44">
        <v>2019</v>
      </c>
      <c r="B8" s="101">
        <v>70</v>
      </c>
      <c r="C8" s="101">
        <v>40</v>
      </c>
      <c r="D8" s="101">
        <v>44</v>
      </c>
      <c r="E8" s="76">
        <v>154</v>
      </c>
      <c r="F8" s="187">
        <v>2019</v>
      </c>
    </row>
    <row r="9" spans="1:7" ht="33" customHeight="1" thickBot="1">
      <c r="A9" s="75">
        <v>2020</v>
      </c>
      <c r="B9" s="268">
        <v>69</v>
      </c>
      <c r="C9" s="268">
        <v>26</v>
      </c>
      <c r="D9" s="268">
        <v>43</v>
      </c>
      <c r="E9" s="267">
        <v>138</v>
      </c>
      <c r="F9" s="189">
        <v>2020</v>
      </c>
    </row>
    <row r="10" spans="1:7" ht="33" customHeight="1">
      <c r="A10" s="44">
        <v>2021</v>
      </c>
      <c r="B10" s="101">
        <v>93</v>
      </c>
      <c r="C10" s="101">
        <v>34</v>
      </c>
      <c r="D10" s="101">
        <v>34</v>
      </c>
      <c r="E10" s="76">
        <f>SUM(B10:D10)</f>
        <v>161</v>
      </c>
      <c r="F10" s="187">
        <v>2021</v>
      </c>
    </row>
  </sheetData>
  <mergeCells count="4">
    <mergeCell ref="A4:F4"/>
    <mergeCell ref="A1:F1"/>
    <mergeCell ref="A3:F3"/>
    <mergeCell ref="A2:F2"/>
  </mergeCells>
  <printOptions horizontalCentered="1" verticalCentered="1"/>
  <pageMargins left="0" right="0" top="0" bottom="0" header="0" footer="0"/>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T17"/>
  <sheetViews>
    <sheetView rightToLeft="1" view="pageBreakPreview" zoomScaleNormal="100" zoomScaleSheetLayoutView="100" workbookViewId="0">
      <selection activeCell="A4" sqref="A4:T4"/>
    </sheetView>
  </sheetViews>
  <sheetFormatPr defaultColWidth="9.140625" defaultRowHeight="12.75"/>
  <cols>
    <col min="1" max="1" width="16.28515625" style="1" customWidth="1"/>
    <col min="2" max="13" width="6.7109375" style="1" customWidth="1"/>
    <col min="14" max="14" width="7.28515625" style="1" bestFit="1" customWidth="1"/>
    <col min="15" max="15" width="6.7109375" style="1" customWidth="1"/>
    <col min="16" max="17" width="7.28515625" style="1" bestFit="1" customWidth="1"/>
    <col min="18" max="19" width="6.7109375" style="1" customWidth="1"/>
    <col min="20" max="20" width="17.7109375" style="2" customWidth="1"/>
    <col min="21" max="16384" width="9.140625" style="1"/>
  </cols>
  <sheetData>
    <row r="1" spans="1:20" ht="18">
      <c r="A1" s="827" t="s">
        <v>416</v>
      </c>
      <c r="B1" s="827"/>
      <c r="C1" s="827"/>
      <c r="D1" s="827"/>
      <c r="E1" s="827"/>
      <c r="F1" s="827"/>
      <c r="G1" s="827"/>
      <c r="H1" s="827"/>
      <c r="I1" s="827"/>
      <c r="J1" s="827"/>
      <c r="K1" s="827"/>
      <c r="L1" s="827"/>
      <c r="M1" s="827"/>
      <c r="N1" s="827"/>
      <c r="O1" s="827"/>
      <c r="P1" s="827"/>
      <c r="Q1" s="827"/>
      <c r="R1" s="827"/>
      <c r="S1" s="827"/>
      <c r="T1" s="827"/>
    </row>
    <row r="2" spans="1:20" s="9" customFormat="1" ht="18">
      <c r="A2" s="828">
        <v>2021</v>
      </c>
      <c r="B2" s="828"/>
      <c r="C2" s="828"/>
      <c r="D2" s="828"/>
      <c r="E2" s="828"/>
      <c r="F2" s="828"/>
      <c r="G2" s="828"/>
      <c r="H2" s="828"/>
      <c r="I2" s="828"/>
      <c r="J2" s="828"/>
      <c r="K2" s="828"/>
      <c r="L2" s="828"/>
      <c r="M2" s="828"/>
      <c r="N2" s="828"/>
      <c r="O2" s="828"/>
      <c r="P2" s="828"/>
      <c r="Q2" s="828"/>
      <c r="R2" s="828"/>
      <c r="S2" s="828"/>
      <c r="T2" s="828"/>
    </row>
    <row r="3" spans="1:20" ht="15.75">
      <c r="A3" s="829" t="s">
        <v>419</v>
      </c>
      <c r="B3" s="829"/>
      <c r="C3" s="829"/>
      <c r="D3" s="829"/>
      <c r="E3" s="829"/>
      <c r="F3" s="829"/>
      <c r="G3" s="829"/>
      <c r="H3" s="829"/>
      <c r="I3" s="829"/>
      <c r="J3" s="829"/>
      <c r="K3" s="829"/>
      <c r="L3" s="829"/>
      <c r="M3" s="829"/>
      <c r="N3" s="829"/>
      <c r="O3" s="829"/>
      <c r="P3" s="829"/>
      <c r="Q3" s="829"/>
      <c r="R3" s="829"/>
      <c r="S3" s="829"/>
      <c r="T3" s="829"/>
    </row>
    <row r="4" spans="1:20" ht="15.75">
      <c r="A4" s="829">
        <v>2021</v>
      </c>
      <c r="B4" s="829"/>
      <c r="C4" s="829"/>
      <c r="D4" s="829"/>
      <c r="E4" s="829"/>
      <c r="F4" s="829"/>
      <c r="G4" s="829"/>
      <c r="H4" s="829"/>
      <c r="I4" s="829"/>
      <c r="J4" s="829"/>
      <c r="K4" s="829"/>
      <c r="L4" s="829"/>
      <c r="M4" s="829"/>
      <c r="N4" s="829"/>
      <c r="O4" s="829"/>
      <c r="P4" s="829"/>
      <c r="Q4" s="829"/>
      <c r="R4" s="829"/>
      <c r="S4" s="829"/>
      <c r="T4" s="829"/>
    </row>
    <row r="5" spans="1:20" ht="15">
      <c r="A5" s="8" t="s">
        <v>364</v>
      </c>
      <c r="B5" s="830"/>
      <c r="C5" s="831"/>
      <c r="D5" s="831"/>
      <c r="E5" s="831"/>
      <c r="F5" s="831"/>
      <c r="G5" s="831"/>
      <c r="H5" s="830"/>
      <c r="I5" s="831"/>
      <c r="J5" s="831"/>
      <c r="K5" s="831"/>
      <c r="L5" s="831"/>
      <c r="M5" s="831"/>
      <c r="N5" s="830"/>
      <c r="O5" s="831"/>
      <c r="P5" s="831"/>
      <c r="Q5" s="831"/>
      <c r="R5" s="831"/>
      <c r="S5" s="831"/>
      <c r="T5" s="4" t="s">
        <v>365</v>
      </c>
    </row>
    <row r="6" spans="1:20" ht="33.75" customHeight="1">
      <c r="A6" s="823" t="s">
        <v>35</v>
      </c>
      <c r="B6" s="820" t="s">
        <v>38</v>
      </c>
      <c r="C6" s="821"/>
      <c r="D6" s="821"/>
      <c r="E6" s="821"/>
      <c r="F6" s="821"/>
      <c r="G6" s="822"/>
      <c r="H6" s="820" t="s">
        <v>39</v>
      </c>
      <c r="I6" s="821"/>
      <c r="J6" s="821"/>
      <c r="K6" s="821"/>
      <c r="L6" s="821"/>
      <c r="M6" s="822"/>
      <c r="N6" s="820" t="s">
        <v>40</v>
      </c>
      <c r="O6" s="821"/>
      <c r="P6" s="821"/>
      <c r="Q6" s="821"/>
      <c r="R6" s="821"/>
      <c r="S6" s="822"/>
      <c r="T6" s="817" t="s">
        <v>272</v>
      </c>
    </row>
    <row r="7" spans="1:20" ht="33.75" customHeight="1">
      <c r="A7" s="824"/>
      <c r="B7" s="826" t="s">
        <v>511</v>
      </c>
      <c r="C7" s="826"/>
      <c r="D7" s="826" t="s">
        <v>512</v>
      </c>
      <c r="E7" s="826"/>
      <c r="F7" s="826" t="s">
        <v>513</v>
      </c>
      <c r="G7" s="826"/>
      <c r="H7" s="826" t="s">
        <v>511</v>
      </c>
      <c r="I7" s="826"/>
      <c r="J7" s="826" t="s">
        <v>512</v>
      </c>
      <c r="K7" s="826"/>
      <c r="L7" s="826" t="s">
        <v>513</v>
      </c>
      <c r="M7" s="826"/>
      <c r="N7" s="826" t="s">
        <v>511</v>
      </c>
      <c r="O7" s="826"/>
      <c r="P7" s="826" t="s">
        <v>512</v>
      </c>
      <c r="Q7" s="826"/>
      <c r="R7" s="826" t="s">
        <v>513</v>
      </c>
      <c r="S7" s="826"/>
      <c r="T7" s="818"/>
    </row>
    <row r="8" spans="1:20" ht="33" customHeight="1">
      <c r="A8" s="825"/>
      <c r="B8" s="134" t="s">
        <v>1</v>
      </c>
      <c r="C8" s="134" t="s">
        <v>0</v>
      </c>
      <c r="D8" s="134" t="s">
        <v>1</v>
      </c>
      <c r="E8" s="134" t="s">
        <v>0</v>
      </c>
      <c r="F8" s="134" t="s">
        <v>1</v>
      </c>
      <c r="G8" s="134" t="s">
        <v>0</v>
      </c>
      <c r="H8" s="134" t="s">
        <v>1</v>
      </c>
      <c r="I8" s="134" t="s">
        <v>0</v>
      </c>
      <c r="J8" s="134" t="s">
        <v>1</v>
      </c>
      <c r="K8" s="134" t="s">
        <v>0</v>
      </c>
      <c r="L8" s="134" t="s">
        <v>1</v>
      </c>
      <c r="M8" s="134" t="s">
        <v>0</v>
      </c>
      <c r="N8" s="134" t="s">
        <v>1</v>
      </c>
      <c r="O8" s="134" t="s">
        <v>0</v>
      </c>
      <c r="P8" s="134" t="s">
        <v>1</v>
      </c>
      <c r="Q8" s="134" t="s">
        <v>0</v>
      </c>
      <c r="R8" s="134" t="s">
        <v>1</v>
      </c>
      <c r="S8" s="134" t="s">
        <v>0</v>
      </c>
      <c r="T8" s="819"/>
    </row>
    <row r="9" spans="1:20" ht="32.25" customHeight="1" thickBot="1">
      <c r="A9" s="7" t="s">
        <v>63</v>
      </c>
      <c r="B9" s="218">
        <v>29</v>
      </c>
      <c r="C9" s="218">
        <v>0</v>
      </c>
      <c r="D9" s="218">
        <v>5</v>
      </c>
      <c r="E9" s="218">
        <v>0</v>
      </c>
      <c r="F9" s="218">
        <v>1</v>
      </c>
      <c r="G9" s="218">
        <v>0</v>
      </c>
      <c r="H9" s="218">
        <v>74</v>
      </c>
      <c r="I9" s="218">
        <v>9</v>
      </c>
      <c r="J9" s="218">
        <v>23</v>
      </c>
      <c r="K9" s="218">
        <v>12</v>
      </c>
      <c r="L9" s="218">
        <v>3</v>
      </c>
      <c r="M9" s="218">
        <v>1</v>
      </c>
      <c r="N9" s="218">
        <v>840</v>
      </c>
      <c r="O9" s="218">
        <v>185</v>
      </c>
      <c r="P9" s="218">
        <v>295</v>
      </c>
      <c r="Q9" s="218">
        <v>202</v>
      </c>
      <c r="R9" s="218">
        <v>29</v>
      </c>
      <c r="S9" s="218">
        <v>4</v>
      </c>
      <c r="T9" s="13" t="s">
        <v>4</v>
      </c>
    </row>
    <row r="10" spans="1:20" ht="32.25" customHeight="1" thickBot="1">
      <c r="A10" s="3" t="s">
        <v>159</v>
      </c>
      <c r="B10" s="220">
        <v>1</v>
      </c>
      <c r="C10" s="220">
        <v>0</v>
      </c>
      <c r="D10" s="220">
        <v>0</v>
      </c>
      <c r="E10" s="220">
        <v>0</v>
      </c>
      <c r="F10" s="220">
        <v>0</v>
      </c>
      <c r="G10" s="220">
        <v>0</v>
      </c>
      <c r="H10" s="220">
        <v>2</v>
      </c>
      <c r="I10" s="220">
        <v>2</v>
      </c>
      <c r="J10" s="220">
        <v>3</v>
      </c>
      <c r="K10" s="220">
        <v>1</v>
      </c>
      <c r="L10" s="220">
        <v>0</v>
      </c>
      <c r="M10" s="220">
        <v>0</v>
      </c>
      <c r="N10" s="220">
        <v>49</v>
      </c>
      <c r="O10" s="220">
        <v>16</v>
      </c>
      <c r="P10" s="220">
        <v>17</v>
      </c>
      <c r="Q10" s="220">
        <v>17</v>
      </c>
      <c r="R10" s="220">
        <v>3</v>
      </c>
      <c r="S10" s="220">
        <v>3</v>
      </c>
      <c r="T10" s="14" t="s">
        <v>36</v>
      </c>
    </row>
    <row r="11" spans="1:20" ht="32.25" customHeight="1" thickBot="1">
      <c r="A11" s="7" t="s">
        <v>160</v>
      </c>
      <c r="B11" s="218">
        <v>12</v>
      </c>
      <c r="C11" s="218">
        <v>0</v>
      </c>
      <c r="D11" s="218">
        <v>6</v>
      </c>
      <c r="E11" s="218">
        <v>4</v>
      </c>
      <c r="F11" s="218">
        <v>1</v>
      </c>
      <c r="G11" s="218">
        <v>1</v>
      </c>
      <c r="H11" s="218">
        <v>74</v>
      </c>
      <c r="I11" s="218">
        <v>8</v>
      </c>
      <c r="J11" s="218">
        <v>19</v>
      </c>
      <c r="K11" s="218">
        <v>10</v>
      </c>
      <c r="L11" s="218">
        <v>13</v>
      </c>
      <c r="M11" s="218">
        <v>5</v>
      </c>
      <c r="N11" s="218">
        <v>992</v>
      </c>
      <c r="O11" s="218">
        <v>329</v>
      </c>
      <c r="P11" s="218">
        <v>310</v>
      </c>
      <c r="Q11" s="218">
        <v>283</v>
      </c>
      <c r="R11" s="218">
        <v>95</v>
      </c>
      <c r="S11" s="218">
        <v>34</v>
      </c>
      <c r="T11" s="13" t="s">
        <v>153</v>
      </c>
    </row>
    <row r="12" spans="1:20" ht="32.25" customHeight="1" thickBot="1">
      <c r="A12" s="3" t="s">
        <v>459</v>
      </c>
      <c r="B12" s="209">
        <v>50</v>
      </c>
      <c r="C12" s="209">
        <v>1</v>
      </c>
      <c r="D12" s="209">
        <v>18</v>
      </c>
      <c r="E12" s="209">
        <v>1</v>
      </c>
      <c r="F12" s="209">
        <v>29</v>
      </c>
      <c r="G12" s="209">
        <v>2</v>
      </c>
      <c r="H12" s="209">
        <v>175</v>
      </c>
      <c r="I12" s="209">
        <v>1</v>
      </c>
      <c r="J12" s="209">
        <v>68</v>
      </c>
      <c r="K12" s="209">
        <v>11</v>
      </c>
      <c r="L12" s="209">
        <v>70</v>
      </c>
      <c r="M12" s="209">
        <v>6</v>
      </c>
      <c r="N12" s="209">
        <v>3326</v>
      </c>
      <c r="O12" s="209">
        <v>164</v>
      </c>
      <c r="P12" s="209">
        <v>1135</v>
      </c>
      <c r="Q12" s="209">
        <v>390</v>
      </c>
      <c r="R12" s="209">
        <v>382</v>
      </c>
      <c r="S12" s="209">
        <v>50</v>
      </c>
      <c r="T12" s="14" t="s">
        <v>37</v>
      </c>
    </row>
    <row r="13" spans="1:20" ht="32.25" customHeight="1">
      <c r="A13" s="200" t="s">
        <v>194</v>
      </c>
      <c r="B13" s="222">
        <v>0</v>
      </c>
      <c r="C13" s="222">
        <v>0</v>
      </c>
      <c r="D13" s="222">
        <v>0</v>
      </c>
      <c r="E13" s="222">
        <v>0</v>
      </c>
      <c r="F13" s="222">
        <v>0</v>
      </c>
      <c r="G13" s="222">
        <v>0</v>
      </c>
      <c r="H13" s="222">
        <v>1</v>
      </c>
      <c r="I13" s="222">
        <v>0</v>
      </c>
      <c r="J13" s="222">
        <v>0</v>
      </c>
      <c r="K13" s="222">
        <v>0</v>
      </c>
      <c r="L13" s="222">
        <v>1</v>
      </c>
      <c r="M13" s="222">
        <v>0</v>
      </c>
      <c r="N13" s="222">
        <v>26</v>
      </c>
      <c r="O13" s="222">
        <v>0</v>
      </c>
      <c r="P13" s="222">
        <v>26</v>
      </c>
      <c r="Q13" s="222">
        <v>0</v>
      </c>
      <c r="R13" s="222">
        <v>4</v>
      </c>
      <c r="S13" s="222">
        <v>0</v>
      </c>
      <c r="T13" s="201" t="s">
        <v>195</v>
      </c>
    </row>
    <row r="14" spans="1:20" ht="32.25" customHeight="1">
      <c r="A14" s="202" t="s">
        <v>3</v>
      </c>
      <c r="B14" s="203">
        <f t="shared" ref="B14:N14" si="0">SUM(B9:B13)</f>
        <v>92</v>
      </c>
      <c r="C14" s="203">
        <f t="shared" si="0"/>
        <v>1</v>
      </c>
      <c r="D14" s="203">
        <f t="shared" si="0"/>
        <v>29</v>
      </c>
      <c r="E14" s="203">
        <f t="shared" si="0"/>
        <v>5</v>
      </c>
      <c r="F14" s="203">
        <f t="shared" si="0"/>
        <v>31</v>
      </c>
      <c r="G14" s="203">
        <f t="shared" si="0"/>
        <v>3</v>
      </c>
      <c r="H14" s="203">
        <f t="shared" si="0"/>
        <v>326</v>
      </c>
      <c r="I14" s="203">
        <f t="shared" si="0"/>
        <v>20</v>
      </c>
      <c r="J14" s="203">
        <f t="shared" si="0"/>
        <v>113</v>
      </c>
      <c r="K14" s="203">
        <f t="shared" si="0"/>
        <v>34</v>
      </c>
      <c r="L14" s="203">
        <f t="shared" si="0"/>
        <v>87</v>
      </c>
      <c r="M14" s="203">
        <f t="shared" si="0"/>
        <v>12</v>
      </c>
      <c r="N14" s="203">
        <f t="shared" si="0"/>
        <v>5233</v>
      </c>
      <c r="O14" s="203">
        <f t="shared" ref="O14:R14" si="1">SUM(O9:O13)</f>
        <v>694</v>
      </c>
      <c r="P14" s="203">
        <f t="shared" si="1"/>
        <v>1783</v>
      </c>
      <c r="Q14" s="203">
        <f t="shared" si="1"/>
        <v>892</v>
      </c>
      <c r="R14" s="203">
        <f t="shared" si="1"/>
        <v>513</v>
      </c>
      <c r="S14" s="203">
        <f>SUM(S9:S13)</f>
        <v>91</v>
      </c>
      <c r="T14" s="204" t="s">
        <v>2</v>
      </c>
    </row>
    <row r="16" spans="1:20">
      <c r="T16" s="1"/>
    </row>
    <row r="17" spans="20:20">
      <c r="T17" s="1"/>
    </row>
  </sheetData>
  <mergeCells count="27">
    <mergeCell ref="A1:T1"/>
    <mergeCell ref="A2:T2"/>
    <mergeCell ref="A3:T3"/>
    <mergeCell ref="A4:T4"/>
    <mergeCell ref="N5:O5"/>
    <mergeCell ref="P5:Q5"/>
    <mergeCell ref="R5:S5"/>
    <mergeCell ref="H5:I5"/>
    <mergeCell ref="J5:K5"/>
    <mergeCell ref="B5:C5"/>
    <mergeCell ref="D5:E5"/>
    <mergeCell ref="F5:G5"/>
    <mergeCell ref="L5:M5"/>
    <mergeCell ref="T6:T8"/>
    <mergeCell ref="N6:S6"/>
    <mergeCell ref="A6:A8"/>
    <mergeCell ref="D7:E7"/>
    <mergeCell ref="F7:G7"/>
    <mergeCell ref="B6:G6"/>
    <mergeCell ref="B7:C7"/>
    <mergeCell ref="H6:M6"/>
    <mergeCell ref="H7:I7"/>
    <mergeCell ref="N7:O7"/>
    <mergeCell ref="P7:Q7"/>
    <mergeCell ref="R7:S7"/>
    <mergeCell ref="J7:K7"/>
    <mergeCell ref="L7:M7"/>
  </mergeCells>
  <printOptions horizontalCentered="1" verticalCentered="1"/>
  <pageMargins left="0" right="0" top="0" bottom="0" header="0" footer="0"/>
  <pageSetup paperSize="9" scale="93"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T17"/>
  <sheetViews>
    <sheetView rightToLeft="1" view="pageBreakPreview" zoomScaleNormal="100" zoomScaleSheetLayoutView="100" workbookViewId="0">
      <selection activeCell="A3" sqref="A3:T3"/>
    </sheetView>
  </sheetViews>
  <sheetFormatPr defaultColWidth="9.140625" defaultRowHeight="12.75"/>
  <cols>
    <col min="1" max="1" width="16.28515625" style="1" customWidth="1"/>
    <col min="2" max="13" width="6.7109375" style="1" customWidth="1"/>
    <col min="14" max="14" width="7.28515625" style="1" bestFit="1" customWidth="1"/>
    <col min="15" max="15" width="6.7109375" style="1" customWidth="1"/>
    <col min="16" max="17" width="7.28515625" style="1" bestFit="1" customWidth="1"/>
    <col min="18" max="19" width="6.7109375" style="1" customWidth="1"/>
    <col min="20" max="20" width="16.28515625" style="2" customWidth="1"/>
    <col min="21" max="16384" width="9.140625" style="1"/>
  </cols>
  <sheetData>
    <row r="1" spans="1:20" ht="18">
      <c r="A1" s="827" t="s">
        <v>417</v>
      </c>
      <c r="B1" s="827"/>
      <c r="C1" s="827"/>
      <c r="D1" s="827"/>
      <c r="E1" s="827"/>
      <c r="F1" s="827"/>
      <c r="G1" s="827"/>
      <c r="H1" s="827"/>
      <c r="I1" s="827"/>
      <c r="J1" s="827"/>
      <c r="K1" s="827"/>
      <c r="L1" s="827"/>
      <c r="M1" s="827"/>
      <c r="N1" s="827"/>
      <c r="O1" s="827"/>
      <c r="P1" s="827"/>
      <c r="Q1" s="827"/>
      <c r="R1" s="827"/>
      <c r="S1" s="827"/>
      <c r="T1" s="827"/>
    </row>
    <row r="2" spans="1:20" s="9" customFormat="1" ht="18">
      <c r="A2" s="828">
        <v>2021</v>
      </c>
      <c r="B2" s="828"/>
      <c r="C2" s="828"/>
      <c r="D2" s="828"/>
      <c r="E2" s="828"/>
      <c r="F2" s="828"/>
      <c r="G2" s="828"/>
      <c r="H2" s="828"/>
      <c r="I2" s="828"/>
      <c r="J2" s="828"/>
      <c r="K2" s="828"/>
      <c r="L2" s="828"/>
      <c r="M2" s="828"/>
      <c r="N2" s="828"/>
      <c r="O2" s="828"/>
      <c r="P2" s="828"/>
      <c r="Q2" s="828"/>
      <c r="R2" s="828"/>
      <c r="S2" s="828"/>
      <c r="T2" s="828"/>
    </row>
    <row r="3" spans="1:20" ht="15.75">
      <c r="A3" s="829" t="s">
        <v>418</v>
      </c>
      <c r="B3" s="829"/>
      <c r="C3" s="829"/>
      <c r="D3" s="829"/>
      <c r="E3" s="829"/>
      <c r="F3" s="829"/>
      <c r="G3" s="829"/>
      <c r="H3" s="829"/>
      <c r="I3" s="829"/>
      <c r="J3" s="829"/>
      <c r="K3" s="829"/>
      <c r="L3" s="829"/>
      <c r="M3" s="829"/>
      <c r="N3" s="829"/>
      <c r="O3" s="829"/>
      <c r="P3" s="829"/>
      <c r="Q3" s="829"/>
      <c r="R3" s="829"/>
      <c r="S3" s="829"/>
      <c r="T3" s="829"/>
    </row>
    <row r="4" spans="1:20" ht="15.75">
      <c r="A4" s="829">
        <v>2021</v>
      </c>
      <c r="B4" s="829"/>
      <c r="C4" s="829"/>
      <c r="D4" s="829"/>
      <c r="E4" s="829"/>
      <c r="F4" s="829"/>
      <c r="G4" s="829"/>
      <c r="H4" s="829"/>
      <c r="I4" s="829"/>
      <c r="J4" s="829"/>
      <c r="K4" s="829"/>
      <c r="L4" s="829"/>
      <c r="M4" s="829"/>
      <c r="N4" s="829"/>
      <c r="O4" s="829"/>
      <c r="P4" s="829"/>
      <c r="Q4" s="829"/>
      <c r="R4" s="829"/>
      <c r="S4" s="829"/>
      <c r="T4" s="829"/>
    </row>
    <row r="5" spans="1:20" ht="15">
      <c r="A5" s="8" t="s">
        <v>372</v>
      </c>
      <c r="B5" s="830"/>
      <c r="C5" s="831"/>
      <c r="D5" s="831"/>
      <c r="E5" s="831"/>
      <c r="F5" s="831"/>
      <c r="G5" s="831"/>
      <c r="H5" s="830"/>
      <c r="I5" s="831"/>
      <c r="J5" s="831"/>
      <c r="K5" s="831"/>
      <c r="L5" s="831"/>
      <c r="M5" s="831"/>
      <c r="N5" s="830"/>
      <c r="O5" s="831"/>
      <c r="P5" s="831"/>
      <c r="Q5" s="831"/>
      <c r="R5" s="831"/>
      <c r="S5" s="831"/>
      <c r="T5" s="4" t="s">
        <v>373</v>
      </c>
    </row>
    <row r="6" spans="1:20" ht="33.75" customHeight="1">
      <c r="A6" s="823" t="s">
        <v>41</v>
      </c>
      <c r="B6" s="820" t="s">
        <v>38</v>
      </c>
      <c r="C6" s="821"/>
      <c r="D6" s="821"/>
      <c r="E6" s="821"/>
      <c r="F6" s="821"/>
      <c r="G6" s="822"/>
      <c r="H6" s="820" t="s">
        <v>39</v>
      </c>
      <c r="I6" s="821"/>
      <c r="J6" s="821"/>
      <c r="K6" s="821"/>
      <c r="L6" s="821"/>
      <c r="M6" s="822"/>
      <c r="N6" s="820" t="s">
        <v>40</v>
      </c>
      <c r="O6" s="821"/>
      <c r="P6" s="821"/>
      <c r="Q6" s="821"/>
      <c r="R6" s="821"/>
      <c r="S6" s="822"/>
      <c r="T6" s="817" t="s">
        <v>44</v>
      </c>
    </row>
    <row r="7" spans="1:20" ht="33.75" customHeight="1">
      <c r="A7" s="824"/>
      <c r="B7" s="833" t="s">
        <v>511</v>
      </c>
      <c r="C7" s="833"/>
      <c r="D7" s="833" t="s">
        <v>512</v>
      </c>
      <c r="E7" s="833"/>
      <c r="F7" s="833" t="s">
        <v>513</v>
      </c>
      <c r="G7" s="833"/>
      <c r="H7" s="833" t="s">
        <v>511</v>
      </c>
      <c r="I7" s="833"/>
      <c r="J7" s="833" t="s">
        <v>512</v>
      </c>
      <c r="K7" s="833"/>
      <c r="L7" s="833" t="s">
        <v>513</v>
      </c>
      <c r="M7" s="833"/>
      <c r="N7" s="833" t="s">
        <v>511</v>
      </c>
      <c r="O7" s="833"/>
      <c r="P7" s="833" t="s">
        <v>512</v>
      </c>
      <c r="Q7" s="833"/>
      <c r="R7" s="833" t="s">
        <v>513</v>
      </c>
      <c r="S7" s="833"/>
      <c r="T7" s="818"/>
    </row>
    <row r="8" spans="1:20" ht="33" customHeight="1">
      <c r="A8" s="832"/>
      <c r="B8" s="130" t="s">
        <v>1</v>
      </c>
      <c r="C8" s="130" t="s">
        <v>0</v>
      </c>
      <c r="D8" s="130" t="s">
        <v>1</v>
      </c>
      <c r="E8" s="130" t="s">
        <v>0</v>
      </c>
      <c r="F8" s="130" t="s">
        <v>1</v>
      </c>
      <c r="G8" s="130" t="s">
        <v>0</v>
      </c>
      <c r="H8" s="130" t="s">
        <v>1</v>
      </c>
      <c r="I8" s="130" t="s">
        <v>0</v>
      </c>
      <c r="J8" s="130" t="s">
        <v>1</v>
      </c>
      <c r="K8" s="130" t="s">
        <v>0</v>
      </c>
      <c r="L8" s="130" t="s">
        <v>1</v>
      </c>
      <c r="M8" s="130" t="s">
        <v>0</v>
      </c>
      <c r="N8" s="130" t="s">
        <v>1</v>
      </c>
      <c r="O8" s="130" t="s">
        <v>0</v>
      </c>
      <c r="P8" s="130" t="s">
        <v>1</v>
      </c>
      <c r="Q8" s="130" t="s">
        <v>0</v>
      </c>
      <c r="R8" s="130" t="s">
        <v>1</v>
      </c>
      <c r="S8" s="130" t="s">
        <v>0</v>
      </c>
      <c r="T8" s="834"/>
    </row>
    <row r="9" spans="1:20" ht="29.25" customHeight="1" thickBot="1">
      <c r="A9" s="333" t="s">
        <v>276</v>
      </c>
      <c r="B9" s="240">
        <v>0</v>
      </c>
      <c r="C9" s="218">
        <v>0</v>
      </c>
      <c r="D9" s="218">
        <v>3</v>
      </c>
      <c r="E9" s="218">
        <v>0</v>
      </c>
      <c r="F9" s="218">
        <v>0</v>
      </c>
      <c r="G9" s="218">
        <v>0</v>
      </c>
      <c r="H9" s="218">
        <v>1</v>
      </c>
      <c r="I9" s="218">
        <v>0</v>
      </c>
      <c r="J9" s="218">
        <v>2</v>
      </c>
      <c r="K9" s="218">
        <v>5</v>
      </c>
      <c r="L9" s="218">
        <v>6</v>
      </c>
      <c r="M9" s="218">
        <v>4</v>
      </c>
      <c r="N9" s="218">
        <v>51</v>
      </c>
      <c r="O9" s="218">
        <v>5</v>
      </c>
      <c r="P9" s="218">
        <v>163</v>
      </c>
      <c r="Q9" s="218">
        <v>142</v>
      </c>
      <c r="R9" s="218">
        <v>75</v>
      </c>
      <c r="S9" s="218">
        <v>22</v>
      </c>
      <c r="T9" s="137" t="s">
        <v>277</v>
      </c>
    </row>
    <row r="10" spans="1:20" ht="29.25" customHeight="1" thickBot="1">
      <c r="A10" s="334" t="s">
        <v>483</v>
      </c>
      <c r="B10" s="241">
        <v>10</v>
      </c>
      <c r="C10" s="220">
        <v>0</v>
      </c>
      <c r="D10" s="220">
        <v>7</v>
      </c>
      <c r="E10" s="220">
        <v>0</v>
      </c>
      <c r="F10" s="220">
        <v>1</v>
      </c>
      <c r="G10" s="220">
        <v>0</v>
      </c>
      <c r="H10" s="220">
        <v>26</v>
      </c>
      <c r="I10" s="220">
        <v>0</v>
      </c>
      <c r="J10" s="220">
        <v>30</v>
      </c>
      <c r="K10" s="220">
        <v>4</v>
      </c>
      <c r="L10" s="220">
        <v>1</v>
      </c>
      <c r="M10" s="220">
        <v>2</v>
      </c>
      <c r="N10" s="220">
        <v>384</v>
      </c>
      <c r="O10" s="220">
        <v>46</v>
      </c>
      <c r="P10" s="220">
        <v>319</v>
      </c>
      <c r="Q10" s="220">
        <v>133</v>
      </c>
      <c r="R10" s="220">
        <v>20</v>
      </c>
      <c r="S10" s="220">
        <v>7</v>
      </c>
      <c r="T10" s="331" t="s">
        <v>483</v>
      </c>
    </row>
    <row r="11" spans="1:20" ht="29.25" customHeight="1" thickBot="1">
      <c r="A11" s="335" t="s">
        <v>484</v>
      </c>
      <c r="B11" s="240">
        <v>38</v>
      </c>
      <c r="C11" s="218">
        <v>0</v>
      </c>
      <c r="D11" s="218">
        <v>9</v>
      </c>
      <c r="E11" s="218">
        <v>2</v>
      </c>
      <c r="F11" s="218">
        <v>3</v>
      </c>
      <c r="G11" s="218">
        <v>1</v>
      </c>
      <c r="H11" s="218">
        <v>132</v>
      </c>
      <c r="I11" s="218">
        <v>7</v>
      </c>
      <c r="J11" s="218">
        <v>32</v>
      </c>
      <c r="K11" s="218">
        <v>6</v>
      </c>
      <c r="L11" s="218">
        <v>17</v>
      </c>
      <c r="M11" s="218">
        <v>3</v>
      </c>
      <c r="N11" s="218">
        <v>2130</v>
      </c>
      <c r="O11" s="218">
        <v>214</v>
      </c>
      <c r="P11" s="218">
        <v>486</v>
      </c>
      <c r="Q11" s="218">
        <v>170</v>
      </c>
      <c r="R11" s="218">
        <v>112</v>
      </c>
      <c r="S11" s="218">
        <v>18</v>
      </c>
      <c r="T11" s="332" t="s">
        <v>484</v>
      </c>
    </row>
    <row r="12" spans="1:20" ht="29.25" customHeight="1" thickBot="1">
      <c r="A12" s="334" t="s">
        <v>485</v>
      </c>
      <c r="B12" s="241">
        <v>23</v>
      </c>
      <c r="C12" s="576">
        <v>0</v>
      </c>
      <c r="D12" s="220">
        <v>6</v>
      </c>
      <c r="E12" s="220">
        <v>1</v>
      </c>
      <c r="F12" s="220">
        <v>7</v>
      </c>
      <c r="G12" s="220">
        <v>1</v>
      </c>
      <c r="H12" s="220">
        <v>82</v>
      </c>
      <c r="I12" s="220">
        <v>7</v>
      </c>
      <c r="J12" s="220">
        <v>31</v>
      </c>
      <c r="K12" s="220">
        <v>11</v>
      </c>
      <c r="L12" s="220">
        <v>28</v>
      </c>
      <c r="M12" s="220">
        <v>2</v>
      </c>
      <c r="N12" s="220">
        <v>1535</v>
      </c>
      <c r="O12" s="220">
        <v>245</v>
      </c>
      <c r="P12" s="220">
        <v>509</v>
      </c>
      <c r="Q12" s="220">
        <v>253</v>
      </c>
      <c r="R12" s="220">
        <v>152</v>
      </c>
      <c r="S12" s="220">
        <v>26</v>
      </c>
      <c r="T12" s="331" t="s">
        <v>485</v>
      </c>
    </row>
    <row r="13" spans="1:20" ht="29.25" customHeight="1" thickBot="1">
      <c r="A13" s="335" t="s">
        <v>486</v>
      </c>
      <c r="B13" s="240">
        <v>15</v>
      </c>
      <c r="C13" s="218">
        <v>0</v>
      </c>
      <c r="D13" s="218">
        <v>1</v>
      </c>
      <c r="E13" s="218">
        <v>1</v>
      </c>
      <c r="F13" s="218">
        <v>9</v>
      </c>
      <c r="G13" s="218">
        <v>1</v>
      </c>
      <c r="H13" s="218">
        <v>51</v>
      </c>
      <c r="I13" s="218">
        <v>4</v>
      </c>
      <c r="J13" s="218">
        <v>17</v>
      </c>
      <c r="K13" s="218">
        <v>6</v>
      </c>
      <c r="L13" s="218">
        <v>19</v>
      </c>
      <c r="M13" s="218">
        <v>0</v>
      </c>
      <c r="N13" s="218">
        <v>711</v>
      </c>
      <c r="O13" s="218">
        <v>134</v>
      </c>
      <c r="P13" s="218">
        <v>224</v>
      </c>
      <c r="Q13" s="218">
        <v>113</v>
      </c>
      <c r="R13" s="218">
        <v>98</v>
      </c>
      <c r="S13" s="218">
        <v>10</v>
      </c>
      <c r="T13" s="332" t="s">
        <v>486</v>
      </c>
    </row>
    <row r="14" spans="1:20" ht="29.25" customHeight="1" thickBot="1">
      <c r="A14" s="334" t="s">
        <v>487</v>
      </c>
      <c r="B14" s="241">
        <v>2</v>
      </c>
      <c r="C14" s="220">
        <v>1</v>
      </c>
      <c r="D14" s="220">
        <v>1</v>
      </c>
      <c r="E14" s="220">
        <v>1</v>
      </c>
      <c r="F14" s="220">
        <v>4</v>
      </c>
      <c r="G14" s="220">
        <v>0</v>
      </c>
      <c r="H14" s="220">
        <v>20</v>
      </c>
      <c r="I14" s="220">
        <v>2</v>
      </c>
      <c r="J14" s="220">
        <v>0</v>
      </c>
      <c r="K14" s="220">
        <v>0</v>
      </c>
      <c r="L14" s="220">
        <v>13</v>
      </c>
      <c r="M14" s="220">
        <v>1</v>
      </c>
      <c r="N14" s="220">
        <v>303</v>
      </c>
      <c r="O14" s="220">
        <v>46</v>
      </c>
      <c r="P14" s="220">
        <v>66</v>
      </c>
      <c r="Q14" s="220">
        <v>48</v>
      </c>
      <c r="R14" s="220">
        <v>36</v>
      </c>
      <c r="S14" s="220">
        <v>6</v>
      </c>
      <c r="T14" s="331" t="s">
        <v>487</v>
      </c>
    </row>
    <row r="15" spans="1:20" ht="29.25" customHeight="1" thickBot="1">
      <c r="A15" s="16" t="s">
        <v>488</v>
      </c>
      <c r="B15" s="240">
        <v>4</v>
      </c>
      <c r="C15" s="218">
        <v>0</v>
      </c>
      <c r="D15" s="218">
        <v>2</v>
      </c>
      <c r="E15" s="218">
        <v>0</v>
      </c>
      <c r="F15" s="218">
        <v>7</v>
      </c>
      <c r="G15" s="218">
        <v>0</v>
      </c>
      <c r="H15" s="218">
        <v>14</v>
      </c>
      <c r="I15" s="218">
        <v>0</v>
      </c>
      <c r="J15" s="218">
        <v>1</v>
      </c>
      <c r="K15" s="218">
        <v>2</v>
      </c>
      <c r="L15" s="218">
        <v>3</v>
      </c>
      <c r="M15" s="218">
        <v>0</v>
      </c>
      <c r="N15" s="218">
        <v>119</v>
      </c>
      <c r="O15" s="218">
        <v>4</v>
      </c>
      <c r="P15" s="218">
        <v>16</v>
      </c>
      <c r="Q15" s="218">
        <v>33</v>
      </c>
      <c r="R15" s="218">
        <v>20</v>
      </c>
      <c r="S15" s="218">
        <v>2</v>
      </c>
      <c r="T15" s="332" t="s">
        <v>488</v>
      </c>
    </row>
    <row r="16" spans="1:20" ht="29.25" customHeight="1">
      <c r="A16" s="128" t="s">
        <v>194</v>
      </c>
      <c r="B16" s="241">
        <v>0</v>
      </c>
      <c r="C16" s="241">
        <v>0</v>
      </c>
      <c r="D16" s="241">
        <v>0</v>
      </c>
      <c r="E16" s="241">
        <v>0</v>
      </c>
      <c r="F16" s="241">
        <v>0</v>
      </c>
      <c r="G16" s="241">
        <v>0</v>
      </c>
      <c r="H16" s="241">
        <v>0</v>
      </c>
      <c r="I16" s="241">
        <v>0</v>
      </c>
      <c r="J16" s="241">
        <v>0</v>
      </c>
      <c r="K16" s="241">
        <v>0</v>
      </c>
      <c r="L16" s="241">
        <v>0</v>
      </c>
      <c r="M16" s="241">
        <v>0</v>
      </c>
      <c r="N16" s="241">
        <v>0</v>
      </c>
      <c r="O16" s="241">
        <v>0</v>
      </c>
      <c r="P16" s="241">
        <v>0</v>
      </c>
      <c r="Q16" s="241">
        <v>0</v>
      </c>
      <c r="R16" s="241">
        <v>0</v>
      </c>
      <c r="S16" s="241">
        <v>0</v>
      </c>
      <c r="T16" s="5" t="s">
        <v>195</v>
      </c>
    </row>
    <row r="17" spans="1:20" ht="29.25" customHeight="1">
      <c r="A17" s="129" t="s">
        <v>3</v>
      </c>
      <c r="B17" s="135">
        <f>SUM(B9:B16)</f>
        <v>92</v>
      </c>
      <c r="C17" s="135">
        <f t="shared" ref="C17:Q17" si="0">SUM(C9:C16)</f>
        <v>1</v>
      </c>
      <c r="D17" s="135">
        <f t="shared" si="0"/>
        <v>29</v>
      </c>
      <c r="E17" s="135">
        <f t="shared" si="0"/>
        <v>5</v>
      </c>
      <c r="F17" s="135">
        <f t="shared" si="0"/>
        <v>31</v>
      </c>
      <c r="G17" s="135">
        <f t="shared" si="0"/>
        <v>3</v>
      </c>
      <c r="H17" s="135">
        <f t="shared" si="0"/>
        <v>326</v>
      </c>
      <c r="I17" s="135">
        <f t="shared" si="0"/>
        <v>20</v>
      </c>
      <c r="J17" s="135">
        <f t="shared" si="0"/>
        <v>113</v>
      </c>
      <c r="K17" s="135">
        <f t="shared" si="0"/>
        <v>34</v>
      </c>
      <c r="L17" s="135">
        <f t="shared" si="0"/>
        <v>87</v>
      </c>
      <c r="M17" s="135">
        <f t="shared" si="0"/>
        <v>12</v>
      </c>
      <c r="N17" s="135">
        <f t="shared" si="0"/>
        <v>5233</v>
      </c>
      <c r="O17" s="135">
        <f t="shared" si="0"/>
        <v>694</v>
      </c>
      <c r="P17" s="135">
        <f t="shared" si="0"/>
        <v>1783</v>
      </c>
      <c r="Q17" s="135">
        <f t="shared" si="0"/>
        <v>892</v>
      </c>
      <c r="R17" s="135">
        <f>SUM(R9:R16)</f>
        <v>513</v>
      </c>
      <c r="S17" s="135">
        <f>SUM(S9:S16)</f>
        <v>91</v>
      </c>
      <c r="T17" s="136" t="s">
        <v>2</v>
      </c>
    </row>
  </sheetData>
  <mergeCells count="27">
    <mergeCell ref="A1:T1"/>
    <mergeCell ref="A2:T2"/>
    <mergeCell ref="A3:T3"/>
    <mergeCell ref="A4:T4"/>
    <mergeCell ref="B5:C5"/>
    <mergeCell ref="D5:E5"/>
    <mergeCell ref="F5:G5"/>
    <mergeCell ref="H5:I5"/>
    <mergeCell ref="J5:K5"/>
    <mergeCell ref="L5:M5"/>
    <mergeCell ref="N5:O5"/>
    <mergeCell ref="P5:Q5"/>
    <mergeCell ref="R5:S5"/>
    <mergeCell ref="T6:T8"/>
    <mergeCell ref="B7:C7"/>
    <mergeCell ref="D7:E7"/>
    <mergeCell ref="F7:G7"/>
    <mergeCell ref="H7:I7"/>
    <mergeCell ref="J7:K7"/>
    <mergeCell ref="L7:M7"/>
    <mergeCell ref="N7:O7"/>
    <mergeCell ref="P7:Q7"/>
    <mergeCell ref="A6:A8"/>
    <mergeCell ref="B6:G6"/>
    <mergeCell ref="H6:M6"/>
    <mergeCell ref="N6:S6"/>
    <mergeCell ref="R7:S7"/>
  </mergeCells>
  <printOptions horizontalCentered="1" verticalCentered="1"/>
  <pageMargins left="0" right="0" top="0" bottom="0" header="0" footer="0"/>
  <pageSetup paperSize="9" scale="94"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F22"/>
  <sheetViews>
    <sheetView rightToLeft="1" view="pageBreakPreview" zoomScaleNormal="100" zoomScaleSheetLayoutView="100" workbookViewId="0">
      <selection activeCell="A3" sqref="A3:F3"/>
    </sheetView>
  </sheetViews>
  <sheetFormatPr defaultColWidth="9.140625" defaultRowHeight="12.75"/>
  <cols>
    <col min="1" max="1" width="24.7109375" style="1" customWidth="1"/>
    <col min="2" max="2" width="9.42578125" style="1" customWidth="1"/>
    <col min="3" max="4" width="10.5703125" style="1" customWidth="1"/>
    <col min="5" max="5" width="9.42578125" style="1" customWidth="1"/>
    <col min="6" max="6" width="24.7109375" style="2" customWidth="1"/>
    <col min="7" max="16384" width="9.140625" style="1"/>
  </cols>
  <sheetData>
    <row r="1" spans="1:6" ht="18">
      <c r="A1" s="827" t="s">
        <v>161</v>
      </c>
      <c r="B1" s="827"/>
      <c r="C1" s="827"/>
      <c r="D1" s="827"/>
      <c r="E1" s="827"/>
      <c r="F1" s="827"/>
    </row>
    <row r="2" spans="1:6" s="9" customFormat="1" ht="16.5" customHeight="1">
      <c r="A2" s="828">
        <v>2021</v>
      </c>
      <c r="B2" s="828"/>
      <c r="C2" s="828"/>
      <c r="D2" s="828"/>
      <c r="E2" s="828"/>
      <c r="F2" s="828"/>
    </row>
    <row r="3" spans="1:6" ht="30" customHeight="1">
      <c r="A3" s="835" t="s">
        <v>162</v>
      </c>
      <c r="B3" s="829"/>
      <c r="C3" s="829"/>
      <c r="D3" s="829"/>
      <c r="E3" s="829"/>
      <c r="F3" s="829"/>
    </row>
    <row r="4" spans="1:6" ht="15.75">
      <c r="A4" s="829">
        <v>2021</v>
      </c>
      <c r="B4" s="829"/>
      <c r="C4" s="829"/>
      <c r="D4" s="829"/>
      <c r="E4" s="829"/>
      <c r="F4" s="829"/>
    </row>
    <row r="5" spans="1:6" ht="15">
      <c r="A5" s="567" t="s">
        <v>313</v>
      </c>
      <c r="B5" s="830"/>
      <c r="C5" s="831"/>
      <c r="D5" s="199"/>
      <c r="E5" s="199"/>
      <c r="F5" s="566" t="s">
        <v>314</v>
      </c>
    </row>
    <row r="6" spans="1:6" ht="53.25" customHeight="1">
      <c r="A6" s="565" t="s">
        <v>609</v>
      </c>
      <c r="B6" s="437" t="s">
        <v>514</v>
      </c>
      <c r="C6" s="437" t="s">
        <v>530</v>
      </c>
      <c r="D6" s="437" t="s">
        <v>610</v>
      </c>
      <c r="E6" s="98" t="s">
        <v>326</v>
      </c>
      <c r="F6" s="577" t="s">
        <v>149</v>
      </c>
    </row>
    <row r="7" spans="1:6" ht="26.65" customHeight="1" thickBot="1">
      <c r="A7" s="106" t="s">
        <v>34</v>
      </c>
      <c r="B7" s="441">
        <v>75</v>
      </c>
      <c r="C7" s="441">
        <v>236</v>
      </c>
      <c r="D7" s="441">
        <v>3296</v>
      </c>
      <c r="E7" s="102">
        <f>SUM(B7:D7)</f>
        <v>3607</v>
      </c>
      <c r="F7" s="13" t="s">
        <v>571</v>
      </c>
    </row>
    <row r="8" spans="1:6" ht="26.65" customHeight="1" thickBot="1">
      <c r="A8" s="170" t="s">
        <v>33</v>
      </c>
      <c r="B8" s="504">
        <v>0</v>
      </c>
      <c r="C8" s="504">
        <v>3</v>
      </c>
      <c r="D8" s="504">
        <v>38</v>
      </c>
      <c r="E8" s="505">
        <f t="shared" ref="E8:E11" si="0">SUM(B8:D8)</f>
        <v>41</v>
      </c>
      <c r="F8" s="506" t="s">
        <v>572</v>
      </c>
    </row>
    <row r="9" spans="1:6" ht="26.65" customHeight="1" thickBot="1">
      <c r="A9" s="106" t="s">
        <v>632</v>
      </c>
      <c r="B9" s="441">
        <v>14</v>
      </c>
      <c r="C9" s="441">
        <v>82</v>
      </c>
      <c r="D9" s="441">
        <v>1674</v>
      </c>
      <c r="E9" s="102">
        <f t="shared" si="0"/>
        <v>1770</v>
      </c>
      <c r="F9" s="15" t="s">
        <v>624</v>
      </c>
    </row>
    <row r="10" spans="1:6" ht="26.65" customHeight="1" thickBot="1">
      <c r="A10" s="170" t="s">
        <v>612</v>
      </c>
      <c r="B10" s="504">
        <v>20</v>
      </c>
      <c r="C10" s="504">
        <v>57</v>
      </c>
      <c r="D10" s="504">
        <v>1244</v>
      </c>
      <c r="E10" s="505">
        <f t="shared" si="0"/>
        <v>1321</v>
      </c>
      <c r="F10" s="506" t="s">
        <v>613</v>
      </c>
    </row>
    <row r="11" spans="1:6" ht="26.65" customHeight="1" thickBot="1">
      <c r="A11" s="106" t="s">
        <v>614</v>
      </c>
      <c r="B11" s="441">
        <v>7</v>
      </c>
      <c r="C11" s="441">
        <v>48</v>
      </c>
      <c r="D11" s="441">
        <v>611</v>
      </c>
      <c r="E11" s="102">
        <f t="shared" si="0"/>
        <v>666</v>
      </c>
      <c r="F11" s="15" t="s">
        <v>620</v>
      </c>
    </row>
    <row r="12" spans="1:6" ht="26.65" customHeight="1" thickBot="1">
      <c r="A12" s="170" t="s">
        <v>615</v>
      </c>
      <c r="B12" s="504">
        <v>6</v>
      </c>
      <c r="C12" s="504">
        <v>28</v>
      </c>
      <c r="D12" s="504">
        <v>455</v>
      </c>
      <c r="E12" s="505">
        <f>SUM(B12:D12)</f>
        <v>489</v>
      </c>
      <c r="F12" s="506" t="s">
        <v>633</v>
      </c>
    </row>
    <row r="13" spans="1:6" ht="26.65" customHeight="1" thickBot="1">
      <c r="A13" s="106" t="s">
        <v>616</v>
      </c>
      <c r="B13" s="441">
        <v>10</v>
      </c>
      <c r="C13" s="441">
        <v>26</v>
      </c>
      <c r="D13" s="441">
        <v>418</v>
      </c>
      <c r="E13" s="102">
        <f>SUM(B13:D13)</f>
        <v>454</v>
      </c>
      <c r="F13" s="15" t="s">
        <v>621</v>
      </c>
    </row>
    <row r="14" spans="1:6" ht="26.65" customHeight="1" thickBot="1">
      <c r="A14" s="170" t="s">
        <v>617</v>
      </c>
      <c r="B14" s="504">
        <v>12</v>
      </c>
      <c r="C14" s="504">
        <v>46</v>
      </c>
      <c r="D14" s="504">
        <v>778</v>
      </c>
      <c r="E14" s="505">
        <f>SUM(B14:D14)</f>
        <v>836</v>
      </c>
      <c r="F14" s="506" t="s">
        <v>622</v>
      </c>
    </row>
    <row r="15" spans="1:6" ht="26.65" customHeight="1" thickBot="1">
      <c r="A15" s="106" t="s">
        <v>618</v>
      </c>
      <c r="B15" s="441">
        <v>4</v>
      </c>
      <c r="C15" s="441">
        <v>23</v>
      </c>
      <c r="D15" s="441">
        <v>287</v>
      </c>
      <c r="E15" s="102">
        <f>SUM(B15:D15)</f>
        <v>314</v>
      </c>
      <c r="F15" s="15" t="s">
        <v>623</v>
      </c>
    </row>
    <row r="16" spans="1:6" ht="26.65" customHeight="1">
      <c r="A16" s="170" t="s">
        <v>619</v>
      </c>
      <c r="B16" s="504">
        <v>13</v>
      </c>
      <c r="C16" s="504">
        <v>43</v>
      </c>
      <c r="D16" s="504">
        <v>405</v>
      </c>
      <c r="E16" s="505">
        <f>SUM(B16:D16)</f>
        <v>461</v>
      </c>
      <c r="F16" s="506" t="s">
        <v>573</v>
      </c>
    </row>
    <row r="17" spans="1:6" ht="30" customHeight="1">
      <c r="A17" s="541" t="s">
        <v>3</v>
      </c>
      <c r="B17" s="542">
        <f>SUM(B7:B16)</f>
        <v>161</v>
      </c>
      <c r="C17" s="542">
        <f>SUM(C7:C16)</f>
        <v>592</v>
      </c>
      <c r="D17" s="542">
        <f>SUM(D7:D16)</f>
        <v>9206</v>
      </c>
      <c r="E17" s="542">
        <f>SUM(E7:E16)</f>
        <v>9959</v>
      </c>
      <c r="F17" s="507" t="s">
        <v>2</v>
      </c>
    </row>
    <row r="22" spans="1:6">
      <c r="F22" s="1"/>
    </row>
  </sheetData>
  <mergeCells count="5">
    <mergeCell ref="A1:F1"/>
    <mergeCell ref="A2:F2"/>
    <mergeCell ref="A3:F3"/>
    <mergeCell ref="A4:F4"/>
    <mergeCell ref="B5:C5"/>
  </mergeCells>
  <phoneticPr fontId="26" type="noConversion"/>
  <printOptions horizontalCentered="1" verticalCentered="1"/>
  <pageMargins left="0" right="0" top="0" bottom="0" header="0" footer="0"/>
  <pageSetup paperSize="9" scale="92"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U22"/>
  <sheetViews>
    <sheetView rightToLeft="1" view="pageBreakPreview" zoomScaleNormal="100" zoomScaleSheetLayoutView="100" workbookViewId="0">
      <selection activeCell="A3" sqref="A3:T3"/>
    </sheetView>
  </sheetViews>
  <sheetFormatPr defaultColWidth="9.140625" defaultRowHeight="12.75"/>
  <cols>
    <col min="1" max="1" width="16.28515625" style="1" customWidth="1"/>
    <col min="2" max="13" width="6.7109375" style="1" customWidth="1"/>
    <col min="14" max="14" width="7.28515625" style="1" bestFit="1" customWidth="1"/>
    <col min="15" max="15" width="6.7109375" style="1" customWidth="1"/>
    <col min="16" max="17" width="7.28515625" style="1" bestFit="1" customWidth="1"/>
    <col min="18" max="19" width="6.7109375" style="1" customWidth="1"/>
    <col min="20" max="20" width="16.28515625" style="2" customWidth="1"/>
    <col min="21" max="21" width="40.85546875" style="2" customWidth="1"/>
    <col min="22" max="16384" width="9.140625" style="1"/>
  </cols>
  <sheetData>
    <row r="1" spans="1:21" ht="18">
      <c r="A1" s="827" t="s">
        <v>421</v>
      </c>
      <c r="B1" s="827"/>
      <c r="C1" s="827"/>
      <c r="D1" s="827"/>
      <c r="E1" s="827"/>
      <c r="F1" s="827"/>
      <c r="G1" s="827"/>
      <c r="H1" s="827"/>
      <c r="I1" s="827"/>
      <c r="J1" s="827"/>
      <c r="K1" s="827"/>
      <c r="L1" s="827"/>
      <c r="M1" s="827"/>
      <c r="N1" s="827"/>
      <c r="O1" s="827"/>
      <c r="P1" s="827"/>
      <c r="Q1" s="827"/>
      <c r="R1" s="827"/>
      <c r="S1" s="827"/>
      <c r="T1" s="827"/>
    </row>
    <row r="2" spans="1:21" s="9" customFormat="1" ht="18">
      <c r="A2" s="828">
        <v>2021</v>
      </c>
      <c r="B2" s="828"/>
      <c r="C2" s="828"/>
      <c r="D2" s="828"/>
      <c r="E2" s="828"/>
      <c r="F2" s="828"/>
      <c r="G2" s="828"/>
      <c r="H2" s="828"/>
      <c r="I2" s="828"/>
      <c r="J2" s="828"/>
      <c r="K2" s="828"/>
      <c r="L2" s="828"/>
      <c r="M2" s="828"/>
      <c r="N2" s="828"/>
      <c r="O2" s="828"/>
      <c r="P2" s="828"/>
      <c r="Q2" s="828"/>
      <c r="R2" s="828"/>
      <c r="S2" s="828"/>
      <c r="T2" s="828"/>
      <c r="U2" s="10"/>
    </row>
    <row r="3" spans="1:21" ht="33.75" customHeight="1">
      <c r="A3" s="835" t="s">
        <v>422</v>
      </c>
      <c r="B3" s="829"/>
      <c r="C3" s="829"/>
      <c r="D3" s="829"/>
      <c r="E3" s="829"/>
      <c r="F3" s="829"/>
      <c r="G3" s="829"/>
      <c r="H3" s="829"/>
      <c r="I3" s="829"/>
      <c r="J3" s="829"/>
      <c r="K3" s="829"/>
      <c r="L3" s="829"/>
      <c r="M3" s="829"/>
      <c r="N3" s="829"/>
      <c r="O3" s="829"/>
      <c r="P3" s="829"/>
      <c r="Q3" s="829"/>
      <c r="R3" s="829"/>
      <c r="S3" s="829"/>
      <c r="T3" s="829"/>
    </row>
    <row r="4" spans="1:21" ht="15.75">
      <c r="A4" s="829">
        <v>2021</v>
      </c>
      <c r="B4" s="829"/>
      <c r="C4" s="829"/>
      <c r="D4" s="829"/>
      <c r="E4" s="829"/>
      <c r="F4" s="829"/>
      <c r="G4" s="829"/>
      <c r="H4" s="829"/>
      <c r="I4" s="829"/>
      <c r="J4" s="829"/>
      <c r="K4" s="829"/>
      <c r="L4" s="829"/>
      <c r="M4" s="829"/>
      <c r="N4" s="829"/>
      <c r="O4" s="829"/>
      <c r="P4" s="829"/>
      <c r="Q4" s="829"/>
      <c r="R4" s="829"/>
      <c r="S4" s="829"/>
      <c r="T4" s="829"/>
    </row>
    <row r="5" spans="1:21" ht="15">
      <c r="A5" s="8" t="s">
        <v>424</v>
      </c>
      <c r="B5" s="830"/>
      <c r="C5" s="831"/>
      <c r="D5" s="831"/>
      <c r="E5" s="831"/>
      <c r="F5" s="831"/>
      <c r="G5" s="831"/>
      <c r="H5" s="830"/>
      <c r="I5" s="831"/>
      <c r="J5" s="831"/>
      <c r="K5" s="831"/>
      <c r="L5" s="831"/>
      <c r="M5" s="831"/>
      <c r="N5" s="830"/>
      <c r="O5" s="831"/>
      <c r="P5" s="831"/>
      <c r="Q5" s="831"/>
      <c r="R5" s="831"/>
      <c r="S5" s="831"/>
      <c r="T5" s="4" t="s">
        <v>425</v>
      </c>
    </row>
    <row r="6" spans="1:21" ht="33.75" customHeight="1">
      <c r="A6" s="823" t="s">
        <v>42</v>
      </c>
      <c r="B6" s="820" t="s">
        <v>519</v>
      </c>
      <c r="C6" s="821"/>
      <c r="D6" s="821"/>
      <c r="E6" s="821"/>
      <c r="F6" s="821"/>
      <c r="G6" s="822"/>
      <c r="H6" s="820" t="s">
        <v>530</v>
      </c>
      <c r="I6" s="821"/>
      <c r="J6" s="821"/>
      <c r="K6" s="821"/>
      <c r="L6" s="821"/>
      <c r="M6" s="822"/>
      <c r="N6" s="820" t="s">
        <v>531</v>
      </c>
      <c r="O6" s="821"/>
      <c r="P6" s="821"/>
      <c r="Q6" s="821"/>
      <c r="R6" s="821"/>
      <c r="S6" s="822"/>
      <c r="T6" s="817" t="s">
        <v>43</v>
      </c>
    </row>
    <row r="7" spans="1:21" ht="33.75" customHeight="1">
      <c r="A7" s="824"/>
      <c r="B7" s="833" t="s">
        <v>511</v>
      </c>
      <c r="C7" s="833"/>
      <c r="D7" s="833" t="s">
        <v>512</v>
      </c>
      <c r="E7" s="833"/>
      <c r="F7" s="833" t="s">
        <v>513</v>
      </c>
      <c r="G7" s="833"/>
      <c r="H7" s="833" t="s">
        <v>511</v>
      </c>
      <c r="I7" s="833"/>
      <c r="J7" s="833" t="s">
        <v>512</v>
      </c>
      <c r="K7" s="833"/>
      <c r="L7" s="833" t="s">
        <v>513</v>
      </c>
      <c r="M7" s="833"/>
      <c r="N7" s="833" t="s">
        <v>511</v>
      </c>
      <c r="O7" s="833"/>
      <c r="P7" s="833" t="s">
        <v>512</v>
      </c>
      <c r="Q7" s="833"/>
      <c r="R7" s="833" t="s">
        <v>513</v>
      </c>
      <c r="S7" s="833"/>
      <c r="T7" s="818"/>
    </row>
    <row r="8" spans="1:21" ht="33" customHeight="1">
      <c r="A8" s="825"/>
      <c r="B8" s="134" t="s">
        <v>1</v>
      </c>
      <c r="C8" s="134" t="s">
        <v>0</v>
      </c>
      <c r="D8" s="134" t="s">
        <v>1</v>
      </c>
      <c r="E8" s="134" t="s">
        <v>0</v>
      </c>
      <c r="F8" s="134" t="s">
        <v>1</v>
      </c>
      <c r="G8" s="134" t="s">
        <v>0</v>
      </c>
      <c r="H8" s="134" t="s">
        <v>1</v>
      </c>
      <c r="I8" s="134" t="s">
        <v>0</v>
      </c>
      <c r="J8" s="134" t="s">
        <v>1</v>
      </c>
      <c r="K8" s="134" t="s">
        <v>0</v>
      </c>
      <c r="L8" s="134" t="s">
        <v>1</v>
      </c>
      <c r="M8" s="134" t="s">
        <v>0</v>
      </c>
      <c r="N8" s="134" t="s">
        <v>1</v>
      </c>
      <c r="O8" s="134" t="s">
        <v>0</v>
      </c>
      <c r="P8" s="134" t="s">
        <v>1</v>
      </c>
      <c r="Q8" s="134" t="s">
        <v>0</v>
      </c>
      <c r="R8" s="134" t="s">
        <v>1</v>
      </c>
      <c r="S8" s="134" t="s">
        <v>0</v>
      </c>
      <c r="T8" s="819"/>
    </row>
    <row r="9" spans="1:21" ht="29.25" customHeight="1" thickBot="1">
      <c r="A9" s="7" t="s">
        <v>629</v>
      </c>
      <c r="B9" s="218">
        <v>9</v>
      </c>
      <c r="C9" s="218">
        <v>0</v>
      </c>
      <c r="D9" s="218">
        <v>2</v>
      </c>
      <c r="E9" s="218">
        <v>1</v>
      </c>
      <c r="F9" s="218">
        <v>7</v>
      </c>
      <c r="G9" s="218">
        <v>0</v>
      </c>
      <c r="H9" s="218">
        <v>49</v>
      </c>
      <c r="I9" s="218">
        <v>6</v>
      </c>
      <c r="J9" s="218">
        <v>5</v>
      </c>
      <c r="K9" s="218">
        <v>5</v>
      </c>
      <c r="L9" s="218">
        <v>13</v>
      </c>
      <c r="M9" s="218">
        <v>5</v>
      </c>
      <c r="N9" s="218">
        <v>735</v>
      </c>
      <c r="O9" s="218">
        <v>163</v>
      </c>
      <c r="P9" s="218">
        <v>172</v>
      </c>
      <c r="Q9" s="218">
        <v>197</v>
      </c>
      <c r="R9" s="218">
        <v>59</v>
      </c>
      <c r="S9" s="218">
        <v>18</v>
      </c>
      <c r="T9" s="6" t="s">
        <v>19</v>
      </c>
    </row>
    <row r="10" spans="1:21" ht="29.25" customHeight="1" thickBot="1">
      <c r="A10" s="3" t="s">
        <v>18</v>
      </c>
      <c r="B10" s="220">
        <v>14</v>
      </c>
      <c r="C10" s="220">
        <v>1</v>
      </c>
      <c r="D10" s="220">
        <v>3</v>
      </c>
      <c r="E10" s="220">
        <v>1</v>
      </c>
      <c r="F10" s="220">
        <v>3</v>
      </c>
      <c r="G10" s="220">
        <v>1</v>
      </c>
      <c r="H10" s="220">
        <v>43</v>
      </c>
      <c r="I10" s="220">
        <v>3</v>
      </c>
      <c r="J10" s="220">
        <v>16</v>
      </c>
      <c r="K10" s="220">
        <v>5</v>
      </c>
      <c r="L10" s="220">
        <v>11</v>
      </c>
      <c r="M10" s="220">
        <v>4</v>
      </c>
      <c r="N10" s="220">
        <v>831</v>
      </c>
      <c r="O10" s="220">
        <v>105</v>
      </c>
      <c r="P10" s="220">
        <v>223</v>
      </c>
      <c r="Q10" s="220">
        <v>154</v>
      </c>
      <c r="R10" s="220">
        <v>80</v>
      </c>
      <c r="S10" s="220">
        <v>14</v>
      </c>
      <c r="T10" s="12" t="s">
        <v>17</v>
      </c>
    </row>
    <row r="11" spans="1:21" ht="29.25" customHeight="1" thickBot="1">
      <c r="A11" s="7" t="s">
        <v>628</v>
      </c>
      <c r="B11" s="218">
        <v>10</v>
      </c>
      <c r="C11" s="218">
        <v>0</v>
      </c>
      <c r="D11" s="218">
        <v>1</v>
      </c>
      <c r="E11" s="218">
        <v>0</v>
      </c>
      <c r="F11" s="218">
        <v>3</v>
      </c>
      <c r="G11" s="218">
        <v>1</v>
      </c>
      <c r="H11" s="218">
        <v>38</v>
      </c>
      <c r="I11" s="218">
        <v>2</v>
      </c>
      <c r="J11" s="218">
        <v>7</v>
      </c>
      <c r="K11" s="218">
        <v>1</v>
      </c>
      <c r="L11" s="218">
        <v>11</v>
      </c>
      <c r="M11" s="218">
        <v>0</v>
      </c>
      <c r="N11" s="218">
        <v>918</v>
      </c>
      <c r="O11" s="218">
        <v>110</v>
      </c>
      <c r="P11" s="218">
        <v>352</v>
      </c>
      <c r="Q11" s="218">
        <v>156</v>
      </c>
      <c r="R11" s="218">
        <v>65</v>
      </c>
      <c r="S11" s="218">
        <v>16</v>
      </c>
      <c r="T11" s="6" t="s">
        <v>15</v>
      </c>
    </row>
    <row r="12" spans="1:21" ht="29.25" customHeight="1" thickBot="1">
      <c r="A12" s="3" t="s">
        <v>627</v>
      </c>
      <c r="B12" s="220">
        <v>7</v>
      </c>
      <c r="C12" s="220">
        <v>0</v>
      </c>
      <c r="D12" s="220">
        <v>1</v>
      </c>
      <c r="E12" s="220">
        <v>0</v>
      </c>
      <c r="F12" s="220">
        <v>4</v>
      </c>
      <c r="G12" s="220">
        <v>0</v>
      </c>
      <c r="H12" s="220">
        <v>24</v>
      </c>
      <c r="I12" s="220">
        <v>1</v>
      </c>
      <c r="J12" s="220">
        <v>8</v>
      </c>
      <c r="K12" s="220">
        <v>1</v>
      </c>
      <c r="L12" s="220">
        <v>23</v>
      </c>
      <c r="M12" s="220">
        <v>2</v>
      </c>
      <c r="N12" s="220">
        <v>840</v>
      </c>
      <c r="O12" s="220">
        <v>84</v>
      </c>
      <c r="P12" s="220">
        <v>170</v>
      </c>
      <c r="Q12" s="220">
        <v>116</v>
      </c>
      <c r="R12" s="220">
        <v>127</v>
      </c>
      <c r="S12" s="220">
        <v>27</v>
      </c>
      <c r="T12" s="12" t="s">
        <v>13</v>
      </c>
    </row>
    <row r="13" spans="1:21" ht="29.25" customHeight="1" thickBot="1">
      <c r="A13" s="7" t="s">
        <v>626</v>
      </c>
      <c r="B13" s="218">
        <v>26</v>
      </c>
      <c r="C13" s="218">
        <v>0</v>
      </c>
      <c r="D13" s="218">
        <v>11</v>
      </c>
      <c r="E13" s="218">
        <v>1</v>
      </c>
      <c r="F13" s="218">
        <v>3</v>
      </c>
      <c r="G13" s="218">
        <v>1</v>
      </c>
      <c r="H13" s="218">
        <v>88</v>
      </c>
      <c r="I13" s="218">
        <v>6</v>
      </c>
      <c r="J13" s="218">
        <v>42</v>
      </c>
      <c r="K13" s="218">
        <v>12</v>
      </c>
      <c r="L13" s="218">
        <v>7</v>
      </c>
      <c r="M13" s="218">
        <v>1</v>
      </c>
      <c r="N13" s="218">
        <v>712</v>
      </c>
      <c r="O13" s="218">
        <v>90</v>
      </c>
      <c r="P13" s="218">
        <v>286</v>
      </c>
      <c r="Q13" s="218">
        <v>108</v>
      </c>
      <c r="R13" s="218">
        <v>40</v>
      </c>
      <c r="S13" s="218">
        <v>6</v>
      </c>
      <c r="T13" s="6" t="s">
        <v>9</v>
      </c>
    </row>
    <row r="14" spans="1:21" ht="29.25" customHeight="1" thickBot="1">
      <c r="A14" s="3" t="s">
        <v>625</v>
      </c>
      <c r="B14" s="220">
        <v>11</v>
      </c>
      <c r="C14" s="220">
        <v>0</v>
      </c>
      <c r="D14" s="220">
        <v>3</v>
      </c>
      <c r="E14" s="220">
        <v>2</v>
      </c>
      <c r="F14" s="220">
        <v>1</v>
      </c>
      <c r="G14" s="220">
        <v>0</v>
      </c>
      <c r="H14" s="220">
        <v>38</v>
      </c>
      <c r="I14" s="220">
        <v>2</v>
      </c>
      <c r="J14" s="220">
        <v>21</v>
      </c>
      <c r="K14" s="220">
        <v>9</v>
      </c>
      <c r="L14" s="220">
        <v>6</v>
      </c>
      <c r="M14" s="220">
        <v>0</v>
      </c>
      <c r="N14" s="220">
        <v>705</v>
      </c>
      <c r="O14" s="220">
        <v>117</v>
      </c>
      <c r="P14" s="220">
        <v>330</v>
      </c>
      <c r="Q14" s="220">
        <v>112</v>
      </c>
      <c r="R14" s="220">
        <v>53</v>
      </c>
      <c r="S14" s="220">
        <v>8</v>
      </c>
      <c r="T14" s="12" t="s">
        <v>7</v>
      </c>
    </row>
    <row r="15" spans="1:21" ht="29.25" customHeight="1" thickBot="1">
      <c r="A15" s="7" t="s">
        <v>12</v>
      </c>
      <c r="B15" s="218">
        <v>7</v>
      </c>
      <c r="C15" s="218">
        <v>0</v>
      </c>
      <c r="D15" s="218">
        <v>5</v>
      </c>
      <c r="E15" s="218">
        <v>0</v>
      </c>
      <c r="F15" s="218">
        <v>8</v>
      </c>
      <c r="G15" s="218">
        <v>0</v>
      </c>
      <c r="H15" s="218">
        <v>22</v>
      </c>
      <c r="I15" s="218">
        <v>0</v>
      </c>
      <c r="J15" s="218">
        <v>6</v>
      </c>
      <c r="K15" s="218">
        <v>0</v>
      </c>
      <c r="L15" s="218">
        <v>14</v>
      </c>
      <c r="M15" s="218">
        <v>0</v>
      </c>
      <c r="N15" s="218">
        <v>365</v>
      </c>
      <c r="O15" s="218">
        <v>19</v>
      </c>
      <c r="P15" s="218">
        <v>161</v>
      </c>
      <c r="Q15" s="218">
        <v>21</v>
      </c>
      <c r="R15" s="218">
        <v>80</v>
      </c>
      <c r="S15" s="218">
        <v>0</v>
      </c>
      <c r="T15" s="6" t="s">
        <v>11</v>
      </c>
    </row>
    <row r="16" spans="1:21" ht="29.25" customHeight="1">
      <c r="A16" s="11" t="s">
        <v>6</v>
      </c>
      <c r="B16" s="241">
        <v>8</v>
      </c>
      <c r="C16" s="241">
        <v>0</v>
      </c>
      <c r="D16" s="241">
        <v>3</v>
      </c>
      <c r="E16" s="241">
        <v>0</v>
      </c>
      <c r="F16" s="241">
        <v>2</v>
      </c>
      <c r="G16" s="241">
        <v>0</v>
      </c>
      <c r="H16" s="241">
        <v>24</v>
      </c>
      <c r="I16" s="241">
        <v>0</v>
      </c>
      <c r="J16" s="241">
        <v>8</v>
      </c>
      <c r="K16" s="241">
        <v>1</v>
      </c>
      <c r="L16" s="241">
        <v>2</v>
      </c>
      <c r="M16" s="241">
        <v>0</v>
      </c>
      <c r="N16" s="241">
        <v>127</v>
      </c>
      <c r="O16" s="241">
        <v>6</v>
      </c>
      <c r="P16" s="241">
        <v>89</v>
      </c>
      <c r="Q16" s="241">
        <v>28</v>
      </c>
      <c r="R16" s="241">
        <v>9</v>
      </c>
      <c r="S16" s="241">
        <v>2</v>
      </c>
      <c r="T16" s="195" t="s">
        <v>5</v>
      </c>
    </row>
    <row r="17" spans="1:21" ht="24.95" customHeight="1">
      <c r="A17" s="196" t="s">
        <v>3</v>
      </c>
      <c r="B17" s="197">
        <f>SUM(B9:B16)</f>
        <v>92</v>
      </c>
      <c r="C17" s="197">
        <f t="shared" ref="C17:R17" si="0">SUM(C9:C16)</f>
        <v>1</v>
      </c>
      <c r="D17" s="197">
        <f t="shared" si="0"/>
        <v>29</v>
      </c>
      <c r="E17" s="197">
        <f t="shared" si="0"/>
        <v>5</v>
      </c>
      <c r="F17" s="197">
        <f t="shared" si="0"/>
        <v>31</v>
      </c>
      <c r="G17" s="197">
        <f t="shared" si="0"/>
        <v>3</v>
      </c>
      <c r="H17" s="197">
        <f t="shared" si="0"/>
        <v>326</v>
      </c>
      <c r="I17" s="197">
        <f t="shared" si="0"/>
        <v>20</v>
      </c>
      <c r="J17" s="197">
        <f t="shared" si="0"/>
        <v>113</v>
      </c>
      <c r="K17" s="197">
        <f t="shared" si="0"/>
        <v>34</v>
      </c>
      <c r="L17" s="197">
        <f>SUM(L9:L16)</f>
        <v>87</v>
      </c>
      <c r="M17" s="197">
        <f>SUM(M9:M16)</f>
        <v>12</v>
      </c>
      <c r="N17" s="197">
        <f t="shared" si="0"/>
        <v>5233</v>
      </c>
      <c r="O17" s="197">
        <f t="shared" si="0"/>
        <v>694</v>
      </c>
      <c r="P17" s="197">
        <f t="shared" si="0"/>
        <v>1783</v>
      </c>
      <c r="Q17" s="197">
        <f>SUM(Q9:Q16)</f>
        <v>892</v>
      </c>
      <c r="R17" s="197">
        <f t="shared" si="0"/>
        <v>513</v>
      </c>
      <c r="S17" s="197">
        <f>SUM(S9:S16)</f>
        <v>91</v>
      </c>
      <c r="T17" s="198" t="s">
        <v>2</v>
      </c>
      <c r="U17" s="1"/>
    </row>
    <row r="21" spans="1:21">
      <c r="B21" s="205"/>
    </row>
    <row r="22" spans="1:21">
      <c r="B22" s="205"/>
    </row>
  </sheetData>
  <mergeCells count="27">
    <mergeCell ref="A1:T1"/>
    <mergeCell ref="A2:T2"/>
    <mergeCell ref="A3:T3"/>
    <mergeCell ref="A4:T4"/>
    <mergeCell ref="B5:C5"/>
    <mergeCell ref="D5:E5"/>
    <mergeCell ref="F5:G5"/>
    <mergeCell ref="H5:I5"/>
    <mergeCell ref="J5:K5"/>
    <mergeCell ref="L5:M5"/>
    <mergeCell ref="N5:O5"/>
    <mergeCell ref="P5:Q5"/>
    <mergeCell ref="R5:S5"/>
    <mergeCell ref="T6:T8"/>
    <mergeCell ref="B7:C7"/>
    <mergeCell ref="D7:E7"/>
    <mergeCell ref="F7:G7"/>
    <mergeCell ref="H7:I7"/>
    <mergeCell ref="J7:K7"/>
    <mergeCell ref="L7:M7"/>
    <mergeCell ref="N7:O7"/>
    <mergeCell ref="P7:Q7"/>
    <mergeCell ref="A6:A8"/>
    <mergeCell ref="B6:G6"/>
    <mergeCell ref="H6:M6"/>
    <mergeCell ref="N6:S6"/>
    <mergeCell ref="R7:S7"/>
  </mergeCells>
  <printOptions horizontalCentered="1" verticalCentered="1"/>
  <pageMargins left="0" right="0" top="0" bottom="0" header="0" footer="0"/>
  <pageSetup paperSize="9" scale="9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3"/>
  <sheetViews>
    <sheetView showGridLines="0" rightToLeft="1" view="pageBreakPreview" zoomScaleNormal="100" zoomScaleSheetLayoutView="100" workbookViewId="0">
      <selection activeCell="A6" sqref="A6"/>
    </sheetView>
  </sheetViews>
  <sheetFormatPr defaultColWidth="9.140625" defaultRowHeight="12.75"/>
  <cols>
    <col min="1" max="1" width="45.42578125" style="17" customWidth="1"/>
    <col min="2" max="2" width="2.5703125" style="17" customWidth="1"/>
    <col min="3" max="3" width="41" style="18" customWidth="1"/>
    <col min="4" max="16384" width="9.140625" style="17"/>
  </cols>
  <sheetData>
    <row r="1" spans="1:3" ht="57" customHeight="1"/>
    <row r="2" spans="1:3" s="21" customFormat="1" ht="29.25" customHeight="1">
      <c r="A2" s="210" t="s">
        <v>164</v>
      </c>
      <c r="B2" s="104"/>
      <c r="C2" s="212" t="s">
        <v>438</v>
      </c>
    </row>
    <row r="3" spans="1:3" ht="15">
      <c r="A3" s="131"/>
      <c r="C3" s="20"/>
    </row>
    <row r="4" spans="1:3" s="132" customFormat="1" ht="118.5" customHeight="1">
      <c r="A4" s="495" t="s">
        <v>494</v>
      </c>
      <c r="B4" s="19"/>
      <c r="C4" s="138" t="s">
        <v>496</v>
      </c>
    </row>
    <row r="5" spans="1:3" s="132" customFormat="1" ht="12" customHeight="1">
      <c r="A5" s="211"/>
      <c r="B5" s="19"/>
      <c r="C5" s="138"/>
    </row>
    <row r="6" spans="1:3" s="132" customFormat="1" ht="107.25" customHeight="1">
      <c r="A6" s="495" t="s">
        <v>434</v>
      </c>
      <c r="B6" s="19"/>
      <c r="C6" s="169" t="s">
        <v>371</v>
      </c>
    </row>
    <row r="7" spans="1:3" s="132" customFormat="1" ht="12" customHeight="1">
      <c r="A7" s="211"/>
      <c r="B7" s="19"/>
      <c r="C7" s="138"/>
    </row>
    <row r="8" spans="1:3" s="132" customFormat="1" ht="22.5">
      <c r="A8" s="496" t="s">
        <v>402</v>
      </c>
      <c r="B8" s="19"/>
      <c r="C8" s="182" t="s">
        <v>403</v>
      </c>
    </row>
    <row r="9" spans="1:3" s="132" customFormat="1" ht="22.5">
      <c r="A9" s="497" t="s">
        <v>285</v>
      </c>
      <c r="B9" s="19"/>
      <c r="C9" s="181" t="s">
        <v>289</v>
      </c>
    </row>
    <row r="10" spans="1:3" s="132" customFormat="1" ht="22.5">
      <c r="A10" s="497" t="s">
        <v>286</v>
      </c>
      <c r="B10" s="19"/>
      <c r="C10" s="269" t="s">
        <v>290</v>
      </c>
    </row>
    <row r="11" spans="1:3" s="132" customFormat="1" ht="22.5">
      <c r="A11" s="497" t="s">
        <v>288</v>
      </c>
      <c r="B11" s="19"/>
      <c r="C11" s="181" t="s">
        <v>291</v>
      </c>
    </row>
    <row r="12" spans="1:3" s="132" customFormat="1" ht="22.5">
      <c r="A12" s="497" t="s">
        <v>455</v>
      </c>
      <c r="B12" s="19"/>
      <c r="C12" s="269" t="s">
        <v>456</v>
      </c>
    </row>
    <row r="13" spans="1:3" s="132" customFormat="1" ht="81">
      <c r="A13" s="133" t="s">
        <v>287</v>
      </c>
      <c r="B13" s="19"/>
      <c r="C13" s="140" t="s">
        <v>287</v>
      </c>
    </row>
  </sheetData>
  <printOptions horizontalCentered="1"/>
  <pageMargins left="0" right="0" top="1.9685039370078741" bottom="0" header="0" footer="0"/>
  <pageSetup paperSize="9" scale="9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17"/>
  <sheetViews>
    <sheetView rightToLeft="1" view="pageBreakPreview" zoomScaleNormal="100" zoomScaleSheetLayoutView="100" workbookViewId="0">
      <selection activeCell="A4" sqref="A4:J4"/>
    </sheetView>
  </sheetViews>
  <sheetFormatPr defaultColWidth="9.140625" defaultRowHeight="12.75"/>
  <cols>
    <col min="1" max="1" width="17" style="22" customWidth="1"/>
    <col min="2" max="9" width="8.5703125" style="22" customWidth="1"/>
    <col min="10" max="10" width="17" style="23" customWidth="1"/>
    <col min="11" max="11" width="13.28515625" style="23" customWidth="1"/>
    <col min="12" max="16384" width="9.140625" style="22"/>
  </cols>
  <sheetData>
    <row r="1" spans="1:16" ht="18" customHeight="1">
      <c r="A1" s="827" t="s">
        <v>211</v>
      </c>
      <c r="B1" s="827"/>
      <c r="C1" s="827"/>
      <c r="D1" s="827"/>
      <c r="E1" s="827"/>
      <c r="F1" s="827"/>
      <c r="G1" s="827"/>
      <c r="H1" s="827"/>
      <c r="I1" s="827"/>
      <c r="J1" s="827"/>
      <c r="K1" s="84"/>
      <c r="L1" s="84"/>
      <c r="M1" s="84"/>
      <c r="N1" s="84"/>
      <c r="O1" s="84"/>
      <c r="P1" s="84"/>
    </row>
    <row r="2" spans="1:16" s="49" customFormat="1" ht="18" customHeight="1">
      <c r="A2" s="828" t="s">
        <v>597</v>
      </c>
      <c r="B2" s="828"/>
      <c r="C2" s="828"/>
      <c r="D2" s="828"/>
      <c r="E2" s="828"/>
      <c r="F2" s="828"/>
      <c r="G2" s="828"/>
      <c r="H2" s="828"/>
      <c r="I2" s="828"/>
      <c r="J2" s="828"/>
      <c r="K2" s="85"/>
      <c r="L2" s="85"/>
      <c r="M2" s="85"/>
      <c r="N2" s="85"/>
      <c r="O2" s="85"/>
      <c r="P2" s="85"/>
    </row>
    <row r="3" spans="1:16" ht="15.75">
      <c r="A3" s="835" t="s">
        <v>460</v>
      </c>
      <c r="B3" s="829"/>
      <c r="C3" s="829"/>
      <c r="D3" s="829"/>
      <c r="E3" s="829"/>
      <c r="F3" s="829"/>
      <c r="G3" s="829"/>
      <c r="H3" s="829"/>
      <c r="I3" s="829"/>
      <c r="J3" s="829"/>
      <c r="K3" s="86"/>
      <c r="L3" s="86"/>
      <c r="M3" s="86"/>
      <c r="N3" s="86"/>
      <c r="O3" s="86"/>
      <c r="P3" s="86"/>
    </row>
    <row r="4" spans="1:16" ht="16.5" thickBot="1">
      <c r="A4" s="807" t="s">
        <v>597</v>
      </c>
      <c r="B4" s="807"/>
      <c r="C4" s="807"/>
      <c r="D4" s="807"/>
      <c r="E4" s="807"/>
      <c r="F4" s="807"/>
      <c r="G4" s="807"/>
      <c r="H4" s="807"/>
      <c r="I4" s="807"/>
      <c r="J4" s="807"/>
    </row>
    <row r="5" spans="1:16" ht="15" customHeight="1">
      <c r="A5" s="836" t="s">
        <v>426</v>
      </c>
      <c r="B5" s="837"/>
      <c r="C5" s="600"/>
      <c r="D5" s="601"/>
      <c r="E5" s="42"/>
      <c r="F5" s="42"/>
      <c r="G5" s="42"/>
      <c r="H5" s="42"/>
      <c r="I5" s="838" t="s">
        <v>427</v>
      </c>
      <c r="J5" s="839"/>
      <c r="K5" s="22"/>
    </row>
    <row r="6" spans="1:16" ht="35.25" customHeight="1">
      <c r="A6" s="840" t="s">
        <v>111</v>
      </c>
      <c r="B6" s="846" t="s">
        <v>644</v>
      </c>
      <c r="C6" s="848"/>
      <c r="D6" s="848"/>
      <c r="E6" s="848"/>
      <c r="F6" s="848"/>
      <c r="G6" s="848"/>
      <c r="H6" s="848"/>
      <c r="I6" s="847"/>
      <c r="J6" s="843" t="s">
        <v>110</v>
      </c>
      <c r="K6" s="22"/>
    </row>
    <row r="7" spans="1:16" s="605" customFormat="1" ht="36.75" customHeight="1">
      <c r="A7" s="841"/>
      <c r="B7" s="846" t="s">
        <v>645</v>
      </c>
      <c r="C7" s="847"/>
      <c r="D7" s="846" t="s">
        <v>646</v>
      </c>
      <c r="E7" s="847"/>
      <c r="F7" s="846" t="s">
        <v>647</v>
      </c>
      <c r="G7" s="847"/>
      <c r="H7" s="846" t="s">
        <v>441</v>
      </c>
      <c r="I7" s="847"/>
      <c r="J7" s="844"/>
      <c r="K7" s="604"/>
    </row>
    <row r="8" spans="1:16" s="23" customFormat="1" ht="18.75" customHeight="1">
      <c r="A8" s="842"/>
      <c r="B8" s="606">
        <v>2020</v>
      </c>
      <c r="C8" s="606">
        <v>2021</v>
      </c>
      <c r="D8" s="606">
        <v>2020</v>
      </c>
      <c r="E8" s="606">
        <v>2021</v>
      </c>
      <c r="F8" s="606">
        <v>2020</v>
      </c>
      <c r="G8" s="606">
        <v>2021</v>
      </c>
      <c r="H8" s="606">
        <v>2020</v>
      </c>
      <c r="I8" s="606">
        <v>2021</v>
      </c>
      <c r="J8" s="845"/>
      <c r="K8" s="22"/>
    </row>
    <row r="9" spans="1:16" s="23" customFormat="1" ht="24" customHeight="1" thickBot="1">
      <c r="A9" s="36" t="s">
        <v>20</v>
      </c>
      <c r="B9" s="602">
        <v>11</v>
      </c>
      <c r="C9" s="602">
        <v>19</v>
      </c>
      <c r="D9" s="602">
        <v>84</v>
      </c>
      <c r="E9" s="602">
        <v>76</v>
      </c>
      <c r="F9" s="602">
        <v>756</v>
      </c>
      <c r="G9" s="602">
        <v>1010</v>
      </c>
      <c r="H9" s="603">
        <f>B9+D9+F9</f>
        <v>851</v>
      </c>
      <c r="I9" s="603">
        <f>C9+E9+G9</f>
        <v>1105</v>
      </c>
      <c r="J9" s="35" t="s">
        <v>19</v>
      </c>
    </row>
    <row r="10" spans="1:16" s="23" customFormat="1" ht="24" customHeight="1" thickBot="1">
      <c r="A10" s="25" t="s">
        <v>18</v>
      </c>
      <c r="B10" s="100">
        <v>13</v>
      </c>
      <c r="C10" s="100">
        <v>21</v>
      </c>
      <c r="D10" s="100">
        <v>73</v>
      </c>
      <c r="E10" s="100">
        <v>65</v>
      </c>
      <c r="F10" s="100">
        <v>819</v>
      </c>
      <c r="G10" s="100">
        <v>1049</v>
      </c>
      <c r="H10" s="579">
        <f>B10+D10+F10</f>
        <v>905</v>
      </c>
      <c r="I10" s="597">
        <f t="shared" ref="I10:I16" si="0">C10+E10+G10</f>
        <v>1135</v>
      </c>
      <c r="J10" s="53" t="s">
        <v>17</v>
      </c>
    </row>
    <row r="11" spans="1:16" s="23" customFormat="1" ht="24" customHeight="1" thickBot="1">
      <c r="A11" s="34" t="s">
        <v>16</v>
      </c>
      <c r="B11" s="563">
        <v>13</v>
      </c>
      <c r="C11" s="563">
        <v>15</v>
      </c>
      <c r="D11" s="563">
        <v>58</v>
      </c>
      <c r="E11" s="563">
        <v>57</v>
      </c>
      <c r="F11" s="563">
        <v>817</v>
      </c>
      <c r="G11" s="563">
        <v>1162</v>
      </c>
      <c r="H11" s="564">
        <f t="shared" ref="H11:H16" si="1">B11+D11+F11</f>
        <v>888</v>
      </c>
      <c r="I11" s="598">
        <f t="shared" si="0"/>
        <v>1234</v>
      </c>
      <c r="J11" s="33" t="s">
        <v>15</v>
      </c>
    </row>
    <row r="12" spans="1:16" s="23" customFormat="1" ht="24" customHeight="1" thickBot="1">
      <c r="A12" s="25" t="s">
        <v>14</v>
      </c>
      <c r="B12" s="100">
        <v>9</v>
      </c>
      <c r="C12" s="100">
        <v>12</v>
      </c>
      <c r="D12" s="100">
        <v>32</v>
      </c>
      <c r="E12" s="100">
        <v>54</v>
      </c>
      <c r="F12" s="100">
        <v>736</v>
      </c>
      <c r="G12" s="100">
        <v>1091</v>
      </c>
      <c r="H12" s="560">
        <f t="shared" si="1"/>
        <v>777</v>
      </c>
      <c r="I12" s="597">
        <f t="shared" si="0"/>
        <v>1157</v>
      </c>
      <c r="J12" s="127" t="s">
        <v>13</v>
      </c>
    </row>
    <row r="13" spans="1:16" s="23" customFormat="1" ht="24" customHeight="1" thickBot="1">
      <c r="A13" s="34" t="s">
        <v>10</v>
      </c>
      <c r="B13" s="563">
        <v>28</v>
      </c>
      <c r="C13" s="563">
        <v>37</v>
      </c>
      <c r="D13" s="563">
        <v>131</v>
      </c>
      <c r="E13" s="563">
        <v>118</v>
      </c>
      <c r="F13" s="563">
        <v>681</v>
      </c>
      <c r="G13" s="563">
        <v>845</v>
      </c>
      <c r="H13" s="564">
        <f t="shared" si="1"/>
        <v>840</v>
      </c>
      <c r="I13" s="598">
        <f t="shared" si="0"/>
        <v>1000</v>
      </c>
      <c r="J13" s="33" t="s">
        <v>9</v>
      </c>
    </row>
    <row r="14" spans="1:16" s="23" customFormat="1" ht="24" customHeight="1" thickBot="1">
      <c r="A14" s="25" t="s">
        <v>8</v>
      </c>
      <c r="B14" s="100">
        <v>27</v>
      </c>
      <c r="C14" s="100">
        <v>16</v>
      </c>
      <c r="D14" s="100">
        <v>84</v>
      </c>
      <c r="E14" s="100">
        <v>51</v>
      </c>
      <c r="F14" s="100">
        <v>768</v>
      </c>
      <c r="G14" s="100">
        <v>929</v>
      </c>
      <c r="H14" s="560">
        <f t="shared" si="1"/>
        <v>879</v>
      </c>
      <c r="I14" s="597">
        <f t="shared" si="0"/>
        <v>996</v>
      </c>
      <c r="J14" s="24" t="s">
        <v>7</v>
      </c>
    </row>
    <row r="15" spans="1:16" s="23" customFormat="1" ht="24" customHeight="1" thickBot="1">
      <c r="A15" s="34" t="s">
        <v>12</v>
      </c>
      <c r="B15" s="563">
        <v>16</v>
      </c>
      <c r="C15" s="563">
        <v>16</v>
      </c>
      <c r="D15" s="563">
        <v>39</v>
      </c>
      <c r="E15" s="563">
        <v>38</v>
      </c>
      <c r="F15" s="563">
        <v>381</v>
      </c>
      <c r="G15" s="563">
        <v>497</v>
      </c>
      <c r="H15" s="564">
        <f t="shared" si="1"/>
        <v>436</v>
      </c>
      <c r="I15" s="598">
        <f t="shared" si="0"/>
        <v>551</v>
      </c>
      <c r="J15" s="33" t="s">
        <v>11</v>
      </c>
    </row>
    <row r="16" spans="1:16" s="23" customFormat="1" ht="24" customHeight="1">
      <c r="A16" s="41" t="s">
        <v>6</v>
      </c>
      <c r="B16" s="561">
        <v>9</v>
      </c>
      <c r="C16" s="561">
        <v>13</v>
      </c>
      <c r="D16" s="561">
        <v>39</v>
      </c>
      <c r="E16" s="561">
        <v>26</v>
      </c>
      <c r="F16" s="561">
        <v>138</v>
      </c>
      <c r="G16" s="561">
        <v>139</v>
      </c>
      <c r="H16" s="562">
        <f t="shared" si="1"/>
        <v>186</v>
      </c>
      <c r="I16" s="599">
        <f t="shared" si="0"/>
        <v>178</v>
      </c>
      <c r="J16" s="29" t="s">
        <v>5</v>
      </c>
    </row>
    <row r="17" spans="1:11" s="39" customFormat="1" ht="24" customHeight="1">
      <c r="A17" s="52" t="s">
        <v>3</v>
      </c>
      <c r="B17" s="77">
        <f>SUM(B9:B16)</f>
        <v>126</v>
      </c>
      <c r="C17" s="77">
        <f>SUM(C9:C16)</f>
        <v>149</v>
      </c>
      <c r="D17" s="77">
        <f>SUM(D9:D16)</f>
        <v>540</v>
      </c>
      <c r="E17" s="77">
        <f t="shared" ref="E17:G17" si="2">SUM(E9:E16)</f>
        <v>485</v>
      </c>
      <c r="F17" s="77">
        <f t="shared" si="2"/>
        <v>5096</v>
      </c>
      <c r="G17" s="77">
        <f t="shared" si="2"/>
        <v>6722</v>
      </c>
      <c r="H17" s="77">
        <f>SUM(H9:H16)</f>
        <v>5762</v>
      </c>
      <c r="I17" s="77">
        <f>SUM(I9:I16)</f>
        <v>7356</v>
      </c>
      <c r="J17" s="51" t="s">
        <v>2</v>
      </c>
      <c r="K17" s="40"/>
    </row>
  </sheetData>
  <mergeCells count="13">
    <mergeCell ref="A6:A8"/>
    <mergeCell ref="J6:J8"/>
    <mergeCell ref="B7:C7"/>
    <mergeCell ref="D7:E7"/>
    <mergeCell ref="F7:G7"/>
    <mergeCell ref="H7:I7"/>
    <mergeCell ref="B6:I6"/>
    <mergeCell ref="A1:J1"/>
    <mergeCell ref="A4:J4"/>
    <mergeCell ref="A3:J3"/>
    <mergeCell ref="A2:J2"/>
    <mergeCell ref="A5:B5"/>
    <mergeCell ref="I5:J5"/>
  </mergeCells>
  <printOptions horizontalCentered="1" verticalCentered="1"/>
  <pageMargins left="0" right="0" top="0" bottom="0" header="0" footer="0"/>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11"/>
  <sheetViews>
    <sheetView rightToLeft="1" view="pageBreakPreview" zoomScaleSheetLayoutView="100" workbookViewId="0">
      <selection activeCell="I15" sqref="I15"/>
    </sheetView>
  </sheetViews>
  <sheetFormatPr defaultColWidth="9.140625" defaultRowHeight="12.75"/>
  <cols>
    <col min="1" max="1" width="21.42578125" style="22" customWidth="1"/>
    <col min="2" max="4" width="15" style="22" customWidth="1"/>
    <col min="5" max="5" width="21.42578125" style="22" customWidth="1"/>
    <col min="6" max="16384" width="9.140625" style="22"/>
  </cols>
  <sheetData>
    <row r="1" spans="1:5" ht="19.5" customHeight="1">
      <c r="A1" s="806" t="s">
        <v>495</v>
      </c>
      <c r="B1" s="806"/>
      <c r="C1" s="806"/>
      <c r="D1" s="806"/>
      <c r="E1" s="806"/>
    </row>
    <row r="2" spans="1:5" s="49" customFormat="1" ht="18" customHeight="1">
      <c r="A2" s="849" t="s">
        <v>596</v>
      </c>
      <c r="B2" s="849"/>
      <c r="C2" s="849"/>
      <c r="D2" s="849"/>
      <c r="E2" s="849"/>
    </row>
    <row r="3" spans="1:5" ht="19.5" customHeight="1">
      <c r="A3" s="813" t="s">
        <v>497</v>
      </c>
      <c r="B3" s="813"/>
      <c r="C3" s="813"/>
      <c r="D3" s="813"/>
      <c r="E3" s="813"/>
    </row>
    <row r="4" spans="1:5" ht="15.75">
      <c r="A4" s="807" t="s">
        <v>596</v>
      </c>
      <c r="B4" s="807"/>
      <c r="C4" s="807"/>
      <c r="D4" s="807"/>
      <c r="E4" s="807"/>
    </row>
    <row r="5" spans="1:5" ht="20.25" customHeight="1">
      <c r="A5" s="27" t="s">
        <v>428</v>
      </c>
      <c r="C5" s="276"/>
      <c r="E5" s="26" t="s">
        <v>429</v>
      </c>
    </row>
    <row r="6" spans="1:5" ht="45" customHeight="1">
      <c r="A6" s="48" t="s">
        <v>112</v>
      </c>
      <c r="B6" s="160" t="s">
        <v>516</v>
      </c>
      <c r="C6" s="160" t="s">
        <v>515</v>
      </c>
      <c r="D6" s="160" t="s">
        <v>509</v>
      </c>
      <c r="E6" s="47" t="s">
        <v>86</v>
      </c>
    </row>
    <row r="7" spans="1:5" ht="33" customHeight="1" thickBot="1">
      <c r="A7" s="223">
        <v>2018</v>
      </c>
      <c r="B7" s="224">
        <v>217541</v>
      </c>
      <c r="C7" s="224">
        <v>74103</v>
      </c>
      <c r="D7" s="225">
        <v>291644</v>
      </c>
      <c r="E7" s="242">
        <v>2018</v>
      </c>
    </row>
    <row r="8" spans="1:5" ht="33" customHeight="1" thickBot="1">
      <c r="A8" s="227">
        <v>2019</v>
      </c>
      <c r="B8" s="228">
        <v>210814</v>
      </c>
      <c r="C8" s="228">
        <v>66907</v>
      </c>
      <c r="D8" s="229">
        <v>277721</v>
      </c>
      <c r="E8" s="188">
        <v>2019</v>
      </c>
    </row>
    <row r="9" spans="1:5" ht="33" customHeight="1" thickBot="1">
      <c r="A9" s="231">
        <v>2020</v>
      </c>
      <c r="B9" s="154">
        <v>149274</v>
      </c>
      <c r="C9" s="154">
        <v>46068</v>
      </c>
      <c r="D9" s="232">
        <v>195342</v>
      </c>
      <c r="E9" s="243">
        <v>2020</v>
      </c>
    </row>
    <row r="10" spans="1:5" ht="33" customHeight="1">
      <c r="A10" s="227">
        <v>2021</v>
      </c>
      <c r="B10" s="228">
        <v>166967</v>
      </c>
      <c r="C10" s="228">
        <v>63589</v>
      </c>
      <c r="D10" s="229">
        <f>C10+B10</f>
        <v>230556</v>
      </c>
      <c r="E10" s="188">
        <v>2021</v>
      </c>
    </row>
    <row r="11" spans="1:5">
      <c r="E11" s="39"/>
    </row>
  </sheetData>
  <mergeCells count="4">
    <mergeCell ref="A1:E1"/>
    <mergeCell ref="A3:E3"/>
    <mergeCell ref="A4:E4"/>
    <mergeCell ref="A2:E2"/>
  </mergeCells>
  <printOptions horizontalCentered="1" verticalCentered="1"/>
  <pageMargins left="0" right="0" top="0" bottom="0" header="0" footer="0"/>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U17"/>
  <sheetViews>
    <sheetView rightToLeft="1" view="pageBreakPreview" zoomScaleNormal="100" zoomScaleSheetLayoutView="100" workbookViewId="0">
      <selection activeCell="A4" sqref="A4:XFD4"/>
    </sheetView>
  </sheetViews>
  <sheetFormatPr defaultColWidth="9.140625" defaultRowHeight="12.75"/>
  <cols>
    <col min="1" max="1" width="18.7109375" style="22" customWidth="1"/>
    <col min="2" max="7" width="10.5703125" style="22" customWidth="1"/>
    <col min="8" max="8" width="18.7109375" style="23" customWidth="1"/>
    <col min="9" max="9" width="13.28515625" style="23" customWidth="1"/>
    <col min="10" max="10" width="17" style="23" customWidth="1"/>
    <col min="11" max="11" width="40.85546875" style="23" customWidth="1"/>
    <col min="12" max="16384" width="9.140625" style="22"/>
  </cols>
  <sheetData>
    <row r="1" spans="1:21" ht="20.25" customHeight="1">
      <c r="A1" s="850" t="s">
        <v>454</v>
      </c>
      <c r="B1" s="850"/>
      <c r="C1" s="850"/>
      <c r="D1" s="850"/>
      <c r="E1" s="850"/>
      <c r="F1" s="850"/>
      <c r="G1" s="850"/>
      <c r="H1" s="850"/>
      <c r="I1" s="84"/>
      <c r="J1" s="84"/>
      <c r="K1" s="84"/>
      <c r="L1" s="84"/>
      <c r="M1" s="84"/>
      <c r="N1" s="84"/>
      <c r="O1" s="84"/>
      <c r="P1" s="84"/>
      <c r="Q1" s="84"/>
      <c r="R1" s="84"/>
      <c r="S1" s="84"/>
      <c r="T1" s="84"/>
      <c r="U1" s="84"/>
    </row>
    <row r="2" spans="1:21" s="49" customFormat="1" ht="18">
      <c r="A2" s="828" t="s">
        <v>596</v>
      </c>
      <c r="B2" s="828"/>
      <c r="C2" s="828"/>
      <c r="D2" s="828"/>
      <c r="E2" s="828"/>
      <c r="F2" s="828"/>
      <c r="G2" s="828"/>
      <c r="H2" s="828"/>
      <c r="I2" s="85"/>
      <c r="J2" s="85"/>
      <c r="K2" s="85"/>
      <c r="L2" s="85"/>
      <c r="M2" s="85"/>
      <c r="N2" s="85"/>
      <c r="O2" s="85"/>
      <c r="P2" s="85"/>
      <c r="Q2" s="85"/>
      <c r="R2" s="85"/>
      <c r="S2" s="85"/>
      <c r="T2" s="85"/>
      <c r="U2" s="85"/>
    </row>
    <row r="3" spans="1:21" ht="19.5" customHeight="1">
      <c r="A3" s="835" t="s">
        <v>453</v>
      </c>
      <c r="B3" s="835"/>
      <c r="C3" s="835"/>
      <c r="D3" s="835"/>
      <c r="E3" s="835"/>
      <c r="F3" s="829"/>
      <c r="G3" s="829"/>
      <c r="H3" s="829"/>
      <c r="I3" s="86"/>
      <c r="J3" s="86"/>
      <c r="K3" s="86"/>
      <c r="L3" s="86"/>
      <c r="M3" s="86"/>
      <c r="N3" s="86"/>
      <c r="O3" s="86"/>
      <c r="P3" s="86"/>
      <c r="Q3" s="86"/>
      <c r="R3" s="86"/>
      <c r="S3" s="86"/>
      <c r="T3" s="86"/>
      <c r="U3" s="86"/>
    </row>
    <row r="4" spans="1:21" ht="15.75" customHeight="1" thickBot="1">
      <c r="A4" s="807" t="s">
        <v>596</v>
      </c>
      <c r="B4" s="807"/>
      <c r="C4" s="807"/>
      <c r="D4" s="807"/>
      <c r="E4" s="807"/>
      <c r="F4" s="807"/>
      <c r="G4" s="807"/>
      <c r="H4" s="807"/>
    </row>
    <row r="5" spans="1:21" ht="20.25" customHeight="1">
      <c r="A5" s="37" t="s">
        <v>431</v>
      </c>
      <c r="B5" s="858"/>
      <c r="C5" s="859"/>
      <c r="D5" s="858"/>
      <c r="E5" s="859"/>
      <c r="F5" s="150"/>
      <c r="G5" s="151"/>
      <c r="H5" s="83" t="s">
        <v>430</v>
      </c>
      <c r="I5" s="22"/>
    </row>
    <row r="6" spans="1:21" s="23" customFormat="1" ht="35.25" customHeight="1" thickBot="1">
      <c r="A6" s="851" t="s">
        <v>112</v>
      </c>
      <c r="B6" s="854" t="s">
        <v>324</v>
      </c>
      <c r="C6" s="854"/>
      <c r="D6" s="854" t="s">
        <v>325</v>
      </c>
      <c r="E6" s="854"/>
      <c r="F6" s="854" t="s">
        <v>326</v>
      </c>
      <c r="G6" s="854"/>
      <c r="H6" s="855" t="s">
        <v>323</v>
      </c>
      <c r="I6" s="22"/>
      <c r="L6" s="22"/>
      <c r="M6" s="22"/>
      <c r="N6" s="22"/>
    </row>
    <row r="7" spans="1:21" s="23" customFormat="1" ht="16.5" customHeight="1" thickBot="1">
      <c r="A7" s="852"/>
      <c r="B7" s="190" t="s">
        <v>319</v>
      </c>
      <c r="C7" s="190" t="s">
        <v>322</v>
      </c>
      <c r="D7" s="190" t="s">
        <v>319</v>
      </c>
      <c r="E7" s="190" t="s">
        <v>322</v>
      </c>
      <c r="F7" s="190" t="s">
        <v>319</v>
      </c>
      <c r="G7" s="190" t="s">
        <v>322</v>
      </c>
      <c r="H7" s="856"/>
      <c r="L7" s="22"/>
      <c r="M7" s="22"/>
      <c r="N7" s="22"/>
    </row>
    <row r="8" spans="1:21" s="23" customFormat="1" ht="16.5" customHeight="1">
      <c r="A8" s="853"/>
      <c r="B8" s="379" t="s">
        <v>320</v>
      </c>
      <c r="C8" s="379" t="s">
        <v>321</v>
      </c>
      <c r="D8" s="379" t="s">
        <v>320</v>
      </c>
      <c r="E8" s="379" t="s">
        <v>321</v>
      </c>
      <c r="F8" s="379" t="s">
        <v>320</v>
      </c>
      <c r="G8" s="379" t="s">
        <v>321</v>
      </c>
      <c r="H8" s="857"/>
      <c r="L8" s="22"/>
      <c r="M8" s="22"/>
      <c r="N8" s="22"/>
    </row>
    <row r="9" spans="1:21" s="23" customFormat="1" ht="24.75" customHeight="1" thickBot="1">
      <c r="A9" s="244" t="s">
        <v>630</v>
      </c>
      <c r="B9" s="304">
        <v>161527</v>
      </c>
      <c r="C9" s="586">
        <f>B9/F9</f>
        <v>0.90770493000882269</v>
      </c>
      <c r="D9" s="304">
        <v>16424</v>
      </c>
      <c r="E9" s="586">
        <v>9.22950699911773E-2</v>
      </c>
      <c r="F9" s="305">
        <f>B9+D9</f>
        <v>177951</v>
      </c>
      <c r="G9" s="581">
        <f t="shared" ref="G9:G11" si="0">C9+E9</f>
        <v>1</v>
      </c>
      <c r="H9" s="245" t="s">
        <v>630</v>
      </c>
      <c r="L9" s="22"/>
      <c r="M9" s="22"/>
      <c r="N9" s="22"/>
    </row>
    <row r="10" spans="1:21" s="23" customFormat="1" ht="24.75" customHeight="1" thickBot="1">
      <c r="A10" s="246" t="s">
        <v>631</v>
      </c>
      <c r="B10" s="250">
        <v>158465</v>
      </c>
      <c r="C10" s="584">
        <f t="shared" ref="C10:C12" si="1">B10/F10</f>
        <v>0.90579378779737751</v>
      </c>
      <c r="D10" s="250">
        <v>16481</v>
      </c>
      <c r="E10" s="584">
        <v>9.4206212202622527E-2</v>
      </c>
      <c r="F10" s="251">
        <f t="shared" ref="F10:F11" si="2">B10+D10</f>
        <v>174946</v>
      </c>
      <c r="G10" s="582">
        <f t="shared" si="0"/>
        <v>1</v>
      </c>
      <c r="H10" s="247" t="s">
        <v>631</v>
      </c>
      <c r="L10" s="22"/>
      <c r="M10" s="22"/>
      <c r="N10" s="22"/>
    </row>
    <row r="11" spans="1:21" s="23" customFormat="1" ht="24.75" customHeight="1" thickBot="1">
      <c r="A11" s="343" t="s">
        <v>601</v>
      </c>
      <c r="B11" s="344">
        <v>119233</v>
      </c>
      <c r="C11" s="587">
        <f t="shared" si="1"/>
        <v>0.91536731231334978</v>
      </c>
      <c r="D11" s="344">
        <v>11024</v>
      </c>
      <c r="E11" s="587">
        <v>8.4632687686650235E-2</v>
      </c>
      <c r="F11" s="345">
        <f t="shared" si="2"/>
        <v>130257</v>
      </c>
      <c r="G11" s="583">
        <f t="shared" si="0"/>
        <v>1</v>
      </c>
      <c r="H11" s="242" t="s">
        <v>601</v>
      </c>
      <c r="L11" s="22"/>
      <c r="M11" s="22"/>
      <c r="N11" s="22"/>
    </row>
    <row r="12" spans="1:21" s="23" customFormat="1" ht="24.75" customHeight="1">
      <c r="A12" s="248">
        <v>2021</v>
      </c>
      <c r="B12" s="342">
        <v>129112</v>
      </c>
      <c r="C12" s="585">
        <f t="shared" si="1"/>
        <v>0.90369001623831124</v>
      </c>
      <c r="D12" s="342">
        <v>13760</v>
      </c>
      <c r="E12" s="585">
        <v>9.6309983761688783E-2</v>
      </c>
      <c r="F12" s="303">
        <f>B12+D12</f>
        <v>142872</v>
      </c>
      <c r="G12" s="580">
        <f>C12+E12</f>
        <v>1</v>
      </c>
      <c r="H12" s="188">
        <v>2021</v>
      </c>
      <c r="L12" s="22"/>
      <c r="M12" s="22"/>
      <c r="N12" s="22"/>
    </row>
    <row r="13" spans="1:21" ht="37.5" customHeight="1">
      <c r="A13" s="864" t="s">
        <v>584</v>
      </c>
      <c r="B13" s="864"/>
      <c r="C13" s="865"/>
      <c r="D13" s="865"/>
      <c r="E13" s="861" t="s">
        <v>585</v>
      </c>
      <c r="F13" s="861"/>
      <c r="G13" s="861"/>
      <c r="H13" s="861"/>
    </row>
    <row r="14" spans="1:21" ht="15" customHeight="1">
      <c r="A14" s="860" t="s">
        <v>634</v>
      </c>
      <c r="B14" s="860"/>
      <c r="C14" s="860"/>
      <c r="D14" s="860"/>
      <c r="E14" s="861" t="s">
        <v>643</v>
      </c>
      <c r="F14" s="861"/>
      <c r="G14" s="861"/>
      <c r="H14" s="861"/>
    </row>
    <row r="15" spans="1:21" ht="22.5" customHeight="1">
      <c r="A15" s="862" t="s">
        <v>482</v>
      </c>
      <c r="B15" s="862"/>
      <c r="C15" s="862"/>
      <c r="D15" s="862"/>
      <c r="E15" s="863" t="s">
        <v>498</v>
      </c>
      <c r="F15" s="863"/>
      <c r="G15" s="863"/>
      <c r="H15" s="863"/>
    </row>
    <row r="16" spans="1:21">
      <c r="E16" s="336"/>
      <c r="F16" s="336"/>
      <c r="G16" s="336"/>
      <c r="H16" s="336"/>
    </row>
    <row r="17" spans="3:11">
      <c r="C17" s="23"/>
      <c r="E17" s="23"/>
      <c r="G17" s="23"/>
      <c r="H17" s="22"/>
      <c r="I17" s="22"/>
      <c r="J17" s="22"/>
      <c r="K17" s="22"/>
    </row>
  </sheetData>
  <mergeCells count="17">
    <mergeCell ref="A14:D14"/>
    <mergeCell ref="E14:H14"/>
    <mergeCell ref="E13:H13"/>
    <mergeCell ref="A15:D15"/>
    <mergeCell ref="E15:H15"/>
    <mergeCell ref="A13:D13"/>
    <mergeCell ref="A1:H1"/>
    <mergeCell ref="A2:H2"/>
    <mergeCell ref="A3:H3"/>
    <mergeCell ref="A4:H4"/>
    <mergeCell ref="A6:A8"/>
    <mergeCell ref="F6:G6"/>
    <mergeCell ref="H6:H8"/>
    <mergeCell ref="B5:C5"/>
    <mergeCell ref="B6:C6"/>
    <mergeCell ref="D5:E5"/>
    <mergeCell ref="D6:E6"/>
  </mergeCells>
  <printOptions horizontalCentered="1" verticalCentered="1"/>
  <pageMargins left="0" right="0" top="0" bottom="0" header="0" footer="0"/>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U12"/>
  <sheetViews>
    <sheetView rightToLeft="1" view="pageBreakPreview" zoomScaleNormal="100" zoomScaleSheetLayoutView="100" workbookViewId="0">
      <selection activeCell="A4" sqref="A4:XFD4"/>
    </sheetView>
  </sheetViews>
  <sheetFormatPr defaultColWidth="9.140625" defaultRowHeight="12.75"/>
  <cols>
    <col min="1" max="1" width="18.7109375" style="22" customWidth="1"/>
    <col min="2" max="7" width="10.5703125" style="22" customWidth="1"/>
    <col min="8" max="8" width="18.7109375" style="23" customWidth="1"/>
    <col min="9" max="9" width="13.28515625" style="23" customWidth="1"/>
    <col min="10" max="10" width="17" style="23" customWidth="1"/>
    <col min="11" max="11" width="40.85546875" style="23" customWidth="1"/>
    <col min="12" max="16384" width="9.140625" style="22"/>
  </cols>
  <sheetData>
    <row r="1" spans="1:21" ht="18">
      <c r="A1" s="850" t="s">
        <v>329</v>
      </c>
      <c r="B1" s="850"/>
      <c r="C1" s="850"/>
      <c r="D1" s="850"/>
      <c r="E1" s="850"/>
      <c r="F1" s="850"/>
      <c r="G1" s="850"/>
      <c r="H1" s="850"/>
      <c r="I1" s="84"/>
      <c r="J1" s="84"/>
      <c r="K1" s="84"/>
      <c r="L1" s="84"/>
      <c r="M1" s="84"/>
      <c r="N1" s="84"/>
      <c r="O1" s="84"/>
      <c r="P1" s="84"/>
      <c r="Q1" s="84"/>
      <c r="R1" s="84"/>
      <c r="S1" s="84"/>
      <c r="T1" s="84"/>
      <c r="U1" s="84"/>
    </row>
    <row r="2" spans="1:21" s="49" customFormat="1" ht="18" customHeight="1">
      <c r="A2" s="828" t="s">
        <v>596</v>
      </c>
      <c r="B2" s="828"/>
      <c r="C2" s="828"/>
      <c r="D2" s="828"/>
      <c r="E2" s="828"/>
      <c r="F2" s="828"/>
      <c r="G2" s="828"/>
      <c r="H2" s="828"/>
      <c r="I2" s="85"/>
      <c r="J2" s="85"/>
      <c r="K2" s="85"/>
      <c r="L2" s="85"/>
      <c r="M2" s="85"/>
      <c r="N2" s="85"/>
      <c r="O2" s="85"/>
      <c r="P2" s="85"/>
      <c r="Q2" s="85"/>
      <c r="R2" s="85"/>
      <c r="S2" s="85"/>
      <c r="T2" s="85"/>
      <c r="U2" s="85"/>
    </row>
    <row r="3" spans="1:21" ht="19.5" customHeight="1">
      <c r="A3" s="835" t="s">
        <v>413</v>
      </c>
      <c r="B3" s="835"/>
      <c r="C3" s="835"/>
      <c r="D3" s="835"/>
      <c r="E3" s="835"/>
      <c r="F3" s="829"/>
      <c r="G3" s="829"/>
      <c r="H3" s="829"/>
      <c r="I3" s="86"/>
      <c r="J3" s="86"/>
      <c r="K3" s="86"/>
      <c r="L3" s="86"/>
      <c r="M3" s="86"/>
      <c r="N3" s="86"/>
      <c r="O3" s="86"/>
      <c r="P3" s="86"/>
      <c r="Q3" s="86"/>
      <c r="R3" s="86"/>
      <c r="S3" s="86"/>
      <c r="T3" s="86"/>
      <c r="U3" s="86"/>
    </row>
    <row r="4" spans="1:21" ht="15.75" customHeight="1" thickBot="1">
      <c r="A4" s="807" t="s">
        <v>596</v>
      </c>
      <c r="B4" s="807"/>
      <c r="C4" s="807"/>
      <c r="D4" s="807"/>
      <c r="E4" s="807"/>
      <c r="F4" s="807"/>
      <c r="G4" s="807"/>
      <c r="H4" s="807"/>
    </row>
    <row r="5" spans="1:21" ht="20.25" customHeight="1">
      <c r="A5" s="37" t="s">
        <v>433</v>
      </c>
      <c r="B5" s="858"/>
      <c r="C5" s="859"/>
      <c r="D5" s="858"/>
      <c r="E5" s="859"/>
      <c r="F5" s="150"/>
      <c r="G5" s="151"/>
      <c r="H5" s="83" t="s">
        <v>432</v>
      </c>
      <c r="I5" s="22"/>
    </row>
    <row r="6" spans="1:21" s="23" customFormat="1" ht="35.25" customHeight="1" thickBot="1">
      <c r="A6" s="851" t="s">
        <v>112</v>
      </c>
      <c r="B6" s="854" t="s">
        <v>324</v>
      </c>
      <c r="C6" s="854"/>
      <c r="D6" s="854" t="s">
        <v>325</v>
      </c>
      <c r="E6" s="854"/>
      <c r="F6" s="854" t="s">
        <v>326</v>
      </c>
      <c r="G6" s="854"/>
      <c r="H6" s="855" t="s">
        <v>323</v>
      </c>
      <c r="I6" s="22"/>
      <c r="L6" s="22"/>
      <c r="M6" s="22"/>
      <c r="N6" s="22"/>
    </row>
    <row r="7" spans="1:21" s="23" customFormat="1" ht="17.25" customHeight="1" thickBot="1">
      <c r="A7" s="852"/>
      <c r="B7" s="190" t="s">
        <v>319</v>
      </c>
      <c r="C7" s="190" t="s">
        <v>322</v>
      </c>
      <c r="D7" s="190" t="s">
        <v>319</v>
      </c>
      <c r="E7" s="190" t="s">
        <v>322</v>
      </c>
      <c r="F7" s="190" t="s">
        <v>319</v>
      </c>
      <c r="G7" s="190" t="s">
        <v>322</v>
      </c>
      <c r="H7" s="856"/>
      <c r="L7" s="22"/>
      <c r="M7" s="22"/>
      <c r="N7" s="22"/>
    </row>
    <row r="8" spans="1:21" s="23" customFormat="1" ht="17.25" customHeight="1">
      <c r="A8" s="853"/>
      <c r="B8" s="379" t="s">
        <v>320</v>
      </c>
      <c r="C8" s="379" t="s">
        <v>321</v>
      </c>
      <c r="D8" s="379" t="s">
        <v>320</v>
      </c>
      <c r="E8" s="379" t="s">
        <v>321</v>
      </c>
      <c r="F8" s="379" t="s">
        <v>320</v>
      </c>
      <c r="G8" s="379" t="s">
        <v>321</v>
      </c>
      <c r="H8" s="857"/>
      <c r="L8" s="22"/>
      <c r="M8" s="22"/>
      <c r="N8" s="22"/>
    </row>
    <row r="9" spans="1:21" s="23" customFormat="1" ht="24.75" customHeight="1" thickBot="1">
      <c r="A9" s="343">
        <v>2018</v>
      </c>
      <c r="B9" s="304">
        <v>158</v>
      </c>
      <c r="C9" s="591">
        <f t="shared" ref="C9:C10" si="0">B9/F9</f>
        <v>0.94047619047619047</v>
      </c>
      <c r="D9" s="304">
        <v>10</v>
      </c>
      <c r="E9" s="591">
        <f>D9/F9</f>
        <v>5.9523809523809521E-2</v>
      </c>
      <c r="F9" s="305">
        <f t="shared" ref="F9:G12" si="1">B9+D9</f>
        <v>168</v>
      </c>
      <c r="G9" s="588">
        <f t="shared" si="1"/>
        <v>1</v>
      </c>
      <c r="H9" s="242">
        <v>2018</v>
      </c>
      <c r="L9" s="22"/>
      <c r="M9" s="22"/>
      <c r="N9" s="22"/>
    </row>
    <row r="10" spans="1:21" s="23" customFormat="1" ht="24.75" customHeight="1" thickBot="1">
      <c r="A10" s="248">
        <v>2019</v>
      </c>
      <c r="B10" s="302">
        <v>141</v>
      </c>
      <c r="C10" s="592">
        <f t="shared" si="0"/>
        <v>0.91558441558441561</v>
      </c>
      <c r="D10" s="302">
        <v>13</v>
      </c>
      <c r="E10" s="592">
        <f>D10/F10</f>
        <v>8.4415584415584416E-2</v>
      </c>
      <c r="F10" s="303">
        <f t="shared" si="1"/>
        <v>154</v>
      </c>
      <c r="G10" s="589">
        <f t="shared" si="1"/>
        <v>1</v>
      </c>
      <c r="H10" s="188">
        <v>2019</v>
      </c>
      <c r="L10" s="22"/>
      <c r="M10" s="22"/>
      <c r="N10" s="22"/>
    </row>
    <row r="11" spans="1:21" s="23" customFormat="1" ht="24.75" customHeight="1" thickBot="1">
      <c r="A11" s="249">
        <v>2020</v>
      </c>
      <c r="B11" s="252">
        <v>127</v>
      </c>
      <c r="C11" s="593">
        <f>B11/F11</f>
        <v>0.92028985507246375</v>
      </c>
      <c r="D11" s="252">
        <v>11</v>
      </c>
      <c r="E11" s="593">
        <f t="shared" ref="E11" si="2">D11/F11</f>
        <v>7.9710144927536225E-2</v>
      </c>
      <c r="F11" s="253">
        <f t="shared" si="1"/>
        <v>138</v>
      </c>
      <c r="G11" s="590">
        <f t="shared" si="1"/>
        <v>1</v>
      </c>
      <c r="H11" s="243">
        <v>2020</v>
      </c>
      <c r="L11" s="22"/>
      <c r="M11" s="22"/>
      <c r="N11" s="22"/>
    </row>
    <row r="12" spans="1:21" ht="24.75" customHeight="1">
      <c r="A12" s="248">
        <v>2021</v>
      </c>
      <c r="B12" s="302">
        <v>152</v>
      </c>
      <c r="C12" s="585">
        <f>B12/F12</f>
        <v>0.94409937888198758</v>
      </c>
      <c r="D12" s="302">
        <v>9</v>
      </c>
      <c r="E12" s="585">
        <f>D12/F12</f>
        <v>5.5900621118012424E-2</v>
      </c>
      <c r="F12" s="303">
        <f t="shared" si="1"/>
        <v>161</v>
      </c>
      <c r="G12" s="580">
        <f t="shared" si="1"/>
        <v>1</v>
      </c>
      <c r="H12" s="188">
        <v>2021</v>
      </c>
      <c r="I12" s="22"/>
      <c r="J12" s="22"/>
      <c r="K12" s="22"/>
    </row>
  </sheetData>
  <mergeCells count="11">
    <mergeCell ref="A1:H1"/>
    <mergeCell ref="A2:H2"/>
    <mergeCell ref="A3:H3"/>
    <mergeCell ref="A4:H4"/>
    <mergeCell ref="B5:C5"/>
    <mergeCell ref="D5:E5"/>
    <mergeCell ref="A6:A8"/>
    <mergeCell ref="B6:C6"/>
    <mergeCell ref="D6:E6"/>
    <mergeCell ref="F6:G6"/>
    <mergeCell ref="H6:H8"/>
  </mergeCells>
  <printOptions horizontalCentered="1" verticalCentered="1"/>
  <pageMargins left="0" right="0" top="0" bottom="0" header="0" footer="0"/>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K19"/>
  <sheetViews>
    <sheetView showGridLines="0" rightToLeft="1" view="pageBreakPreview" zoomScaleNormal="75" workbookViewId="0">
      <selection activeCell="J14" sqref="J14"/>
    </sheetView>
  </sheetViews>
  <sheetFormatPr defaultColWidth="9.140625" defaultRowHeight="12.75"/>
  <cols>
    <col min="1" max="1" width="31.42578125" style="54" customWidth="1"/>
    <col min="2" max="5" width="7.7109375" style="54" customWidth="1"/>
    <col min="6" max="6" width="32.5703125" style="54" customWidth="1"/>
    <col min="7" max="16384" width="9.140625" style="49"/>
  </cols>
  <sheetData>
    <row r="1" spans="1:11" ht="18" customHeight="1">
      <c r="A1" s="866" t="s">
        <v>135</v>
      </c>
      <c r="B1" s="866"/>
      <c r="C1" s="866"/>
      <c r="D1" s="866"/>
      <c r="E1" s="866"/>
      <c r="F1" s="866"/>
    </row>
    <row r="2" spans="1:11" ht="18" customHeight="1">
      <c r="A2" s="849" t="s">
        <v>596</v>
      </c>
      <c r="B2" s="849"/>
      <c r="C2" s="849"/>
      <c r="D2" s="849"/>
      <c r="E2" s="849"/>
      <c r="F2" s="849"/>
    </row>
    <row r="3" spans="1:11" ht="18" customHeight="1">
      <c r="A3" s="867" t="s">
        <v>420</v>
      </c>
      <c r="B3" s="867"/>
      <c r="C3" s="867"/>
      <c r="D3" s="867"/>
      <c r="E3" s="867"/>
      <c r="F3" s="867"/>
    </row>
    <row r="4" spans="1:11" ht="18" customHeight="1">
      <c r="A4" s="868" t="s">
        <v>596</v>
      </c>
      <c r="B4" s="868"/>
      <c r="C4" s="868"/>
      <c r="D4" s="868"/>
      <c r="E4" s="868"/>
      <c r="F4" s="868"/>
    </row>
    <row r="5" spans="1:11" s="22" customFormat="1" ht="19.5" customHeight="1">
      <c r="A5" s="27" t="s">
        <v>587</v>
      </c>
      <c r="B5" s="27"/>
      <c r="C5" s="27"/>
      <c r="D5" s="27"/>
      <c r="E5" s="27"/>
      <c r="F5" s="26" t="s">
        <v>586</v>
      </c>
    </row>
    <row r="6" spans="1:11" s="58" customFormat="1" ht="17.25" customHeight="1" thickBot="1">
      <c r="A6" s="869" t="s">
        <v>545</v>
      </c>
      <c r="B6" s="878">
        <v>2018</v>
      </c>
      <c r="C6" s="872">
        <v>2019</v>
      </c>
      <c r="D6" s="872">
        <v>2020</v>
      </c>
      <c r="E6" s="872">
        <v>2021</v>
      </c>
      <c r="F6" s="875" t="s">
        <v>534</v>
      </c>
    </row>
    <row r="7" spans="1:11" s="58" customFormat="1" ht="17.25" customHeight="1" thickBot="1">
      <c r="A7" s="870"/>
      <c r="B7" s="879"/>
      <c r="C7" s="873"/>
      <c r="D7" s="873"/>
      <c r="E7" s="873"/>
      <c r="F7" s="876"/>
    </row>
    <row r="8" spans="1:11" s="58" customFormat="1" ht="17.25" customHeight="1">
      <c r="A8" s="871"/>
      <c r="B8" s="880"/>
      <c r="C8" s="874"/>
      <c r="D8" s="874"/>
      <c r="E8" s="874"/>
      <c r="F8" s="877"/>
    </row>
    <row r="9" spans="1:11" ht="30" customHeight="1" thickBot="1">
      <c r="A9" s="60" t="s">
        <v>134</v>
      </c>
      <c r="B9" s="254">
        <v>731</v>
      </c>
      <c r="C9" s="254">
        <v>666</v>
      </c>
      <c r="D9" s="254">
        <v>671</v>
      </c>
      <c r="E9" s="254">
        <v>1102</v>
      </c>
      <c r="F9" s="59" t="s">
        <v>133</v>
      </c>
      <c r="K9" s="58"/>
    </row>
    <row r="10" spans="1:11" ht="30" customHeight="1" thickBot="1">
      <c r="A10" s="62" t="s">
        <v>132</v>
      </c>
      <c r="B10" s="255">
        <v>386</v>
      </c>
      <c r="C10" s="255">
        <v>401</v>
      </c>
      <c r="D10" s="255">
        <v>417</v>
      </c>
      <c r="E10" s="255">
        <v>684</v>
      </c>
      <c r="F10" s="61" t="s">
        <v>131</v>
      </c>
    </row>
    <row r="11" spans="1:11" ht="30" customHeight="1" thickBot="1">
      <c r="A11" s="60" t="s">
        <v>130</v>
      </c>
      <c r="B11" s="254">
        <v>203</v>
      </c>
      <c r="C11" s="254">
        <v>184</v>
      </c>
      <c r="D11" s="254">
        <v>174</v>
      </c>
      <c r="E11" s="254">
        <v>186</v>
      </c>
      <c r="F11" s="59" t="s">
        <v>129</v>
      </c>
      <c r="K11" s="58"/>
    </row>
    <row r="12" spans="1:11" ht="30" customHeight="1" thickBot="1">
      <c r="A12" s="62" t="s">
        <v>128</v>
      </c>
      <c r="B12" s="255">
        <v>9</v>
      </c>
      <c r="C12" s="255">
        <v>27</v>
      </c>
      <c r="D12" s="255">
        <v>23</v>
      </c>
      <c r="E12" s="255">
        <v>43</v>
      </c>
      <c r="F12" s="61" t="s">
        <v>127</v>
      </c>
    </row>
    <row r="13" spans="1:11" ht="30" customHeight="1" thickBot="1">
      <c r="A13" s="60" t="s">
        <v>126</v>
      </c>
      <c r="B13" s="254">
        <v>27</v>
      </c>
      <c r="C13" s="254">
        <v>73</v>
      </c>
      <c r="D13" s="254">
        <v>115</v>
      </c>
      <c r="E13" s="254">
        <v>131</v>
      </c>
      <c r="F13" s="59" t="s">
        <v>125</v>
      </c>
      <c r="K13" s="58"/>
    </row>
    <row r="14" spans="1:11" ht="30" customHeight="1" thickBot="1">
      <c r="A14" s="62" t="s">
        <v>124</v>
      </c>
      <c r="B14" s="255">
        <v>7</v>
      </c>
      <c r="C14" s="255">
        <v>4</v>
      </c>
      <c r="D14" s="255">
        <v>4</v>
      </c>
      <c r="E14" s="255">
        <v>11</v>
      </c>
      <c r="F14" s="61" t="s">
        <v>123</v>
      </c>
    </row>
    <row r="15" spans="1:11" ht="30" customHeight="1" thickBot="1">
      <c r="A15" s="60" t="s">
        <v>122</v>
      </c>
      <c r="B15" s="254">
        <v>17</v>
      </c>
      <c r="C15" s="254">
        <v>10</v>
      </c>
      <c r="D15" s="254">
        <v>5</v>
      </c>
      <c r="E15" s="254">
        <v>10</v>
      </c>
      <c r="F15" s="176" t="s">
        <v>121</v>
      </c>
      <c r="K15" s="58"/>
    </row>
    <row r="16" spans="1:11" ht="30" customHeight="1" thickBot="1">
      <c r="A16" s="62" t="s">
        <v>120</v>
      </c>
      <c r="B16" s="255">
        <v>50</v>
      </c>
      <c r="C16" s="255">
        <v>22</v>
      </c>
      <c r="D16" s="255">
        <v>8</v>
      </c>
      <c r="E16" s="255">
        <v>25</v>
      </c>
      <c r="F16" s="61" t="s">
        <v>119</v>
      </c>
    </row>
    <row r="17" spans="1:11" ht="30" customHeight="1" thickBot="1">
      <c r="A17" s="60" t="s">
        <v>118</v>
      </c>
      <c r="B17" s="254">
        <v>29</v>
      </c>
      <c r="C17" s="254">
        <v>22</v>
      </c>
      <c r="D17" s="254">
        <v>14</v>
      </c>
      <c r="E17" s="254">
        <v>13</v>
      </c>
      <c r="F17" s="59" t="s">
        <v>117</v>
      </c>
      <c r="K17" s="58"/>
    </row>
    <row r="18" spans="1:11" ht="30" customHeight="1">
      <c r="A18" s="30" t="s">
        <v>116</v>
      </c>
      <c r="B18" s="256">
        <v>463</v>
      </c>
      <c r="C18" s="256">
        <v>851</v>
      </c>
      <c r="D18" s="256">
        <v>765</v>
      </c>
      <c r="E18" s="256">
        <v>1591</v>
      </c>
      <c r="F18" s="57" t="s">
        <v>115</v>
      </c>
    </row>
    <row r="19" spans="1:11" s="55" customFormat="1" ht="23.25" customHeight="1">
      <c r="A19" s="56" t="s">
        <v>114</v>
      </c>
      <c r="B19" s="96">
        <f>SUM(B9:B18)</f>
        <v>1922</v>
      </c>
      <c r="C19" s="96">
        <f>SUM(C9:C18)</f>
        <v>2260</v>
      </c>
      <c r="D19" s="96">
        <f>SUM(D9:D18)</f>
        <v>2196</v>
      </c>
      <c r="E19" s="96">
        <f>SUM(E9:E18)</f>
        <v>3796</v>
      </c>
      <c r="F19" s="146" t="s">
        <v>113</v>
      </c>
    </row>
  </sheetData>
  <mergeCells count="10">
    <mergeCell ref="A1:F1"/>
    <mergeCell ref="A3:F3"/>
    <mergeCell ref="A4:F4"/>
    <mergeCell ref="A6:A8"/>
    <mergeCell ref="C6:C8"/>
    <mergeCell ref="F6:F8"/>
    <mergeCell ref="A2:F2"/>
    <mergeCell ref="B6:B8"/>
    <mergeCell ref="D6:D8"/>
    <mergeCell ref="E6:E8"/>
  </mergeCells>
  <printOptions horizontalCentered="1" verticalCentered="1"/>
  <pageMargins left="0" right="0" top="0" bottom="0" header="0" footer="0"/>
  <pageSetup paperSize="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H17"/>
  <sheetViews>
    <sheetView showGridLines="0" rightToLeft="1" view="pageBreakPreview" zoomScaleNormal="75" workbookViewId="0">
      <selection activeCell="A4" sqref="A4:F4"/>
    </sheetView>
  </sheetViews>
  <sheetFormatPr defaultColWidth="9.140625" defaultRowHeight="12.75"/>
  <cols>
    <col min="1" max="1" width="27.42578125" style="54" customWidth="1"/>
    <col min="2" max="5" width="10.7109375" style="54" customWidth="1"/>
    <col min="6" max="6" width="28.28515625" style="54" customWidth="1"/>
    <col min="7" max="16384" width="9.140625" style="49"/>
  </cols>
  <sheetData>
    <row r="1" spans="1:8" ht="18" customHeight="1">
      <c r="A1" s="866" t="s">
        <v>423</v>
      </c>
      <c r="B1" s="866"/>
      <c r="C1" s="866"/>
      <c r="D1" s="866"/>
      <c r="E1" s="866"/>
      <c r="F1" s="866"/>
    </row>
    <row r="2" spans="1:8" ht="18" customHeight="1">
      <c r="A2" s="849" t="s">
        <v>596</v>
      </c>
      <c r="B2" s="849"/>
      <c r="C2" s="849"/>
      <c r="D2" s="849"/>
      <c r="E2" s="849"/>
      <c r="F2" s="849"/>
    </row>
    <row r="3" spans="1:8" ht="18" customHeight="1">
      <c r="A3" s="867" t="s">
        <v>136</v>
      </c>
      <c r="B3" s="867"/>
      <c r="C3" s="867"/>
      <c r="D3" s="867"/>
      <c r="E3" s="867"/>
      <c r="F3" s="867"/>
    </row>
    <row r="4" spans="1:8" ht="18" customHeight="1">
      <c r="A4" s="868" t="s">
        <v>596</v>
      </c>
      <c r="B4" s="868"/>
      <c r="C4" s="868"/>
      <c r="D4" s="868"/>
      <c r="E4" s="868"/>
      <c r="F4" s="868"/>
    </row>
    <row r="5" spans="1:8" s="22" customFormat="1" ht="19.5" customHeight="1">
      <c r="A5" s="27" t="s">
        <v>589</v>
      </c>
      <c r="B5" s="27"/>
      <c r="C5" s="27"/>
      <c r="D5" s="27"/>
      <c r="E5" s="27"/>
      <c r="F5" s="26" t="s">
        <v>588</v>
      </c>
    </row>
    <row r="6" spans="1:8" s="58" customFormat="1" ht="17.25" customHeight="1" thickBot="1">
      <c r="A6" s="869" t="s">
        <v>544</v>
      </c>
      <c r="B6" s="878">
        <v>2018</v>
      </c>
      <c r="C6" s="872">
        <v>2019</v>
      </c>
      <c r="D6" s="872">
        <v>2020</v>
      </c>
      <c r="E6" s="872">
        <v>2021</v>
      </c>
      <c r="F6" s="881" t="s">
        <v>532</v>
      </c>
    </row>
    <row r="7" spans="1:8" s="58" customFormat="1" ht="17.25" customHeight="1" thickBot="1">
      <c r="A7" s="870"/>
      <c r="B7" s="879"/>
      <c r="C7" s="873"/>
      <c r="D7" s="873"/>
      <c r="E7" s="873"/>
      <c r="F7" s="882"/>
    </row>
    <row r="8" spans="1:8" s="58" customFormat="1" ht="17.25" customHeight="1">
      <c r="A8" s="871"/>
      <c r="B8" s="880"/>
      <c r="C8" s="874"/>
      <c r="D8" s="874"/>
      <c r="E8" s="874"/>
      <c r="F8" s="883"/>
    </row>
    <row r="9" spans="1:8" ht="30" customHeight="1" thickBot="1">
      <c r="A9" s="279" t="s">
        <v>278</v>
      </c>
      <c r="B9" s="277">
        <v>380</v>
      </c>
      <c r="C9" s="277">
        <v>297</v>
      </c>
      <c r="D9" s="277">
        <v>264</v>
      </c>
      <c r="E9" s="277">
        <v>332</v>
      </c>
      <c r="F9" s="412" t="s">
        <v>337</v>
      </c>
      <c r="H9" s="58"/>
    </row>
    <row r="10" spans="1:8" ht="30" customHeight="1" thickBot="1">
      <c r="A10" s="62" t="s">
        <v>279</v>
      </c>
      <c r="B10" s="156">
        <v>97</v>
      </c>
      <c r="C10" s="156">
        <v>69</v>
      </c>
      <c r="D10" s="156">
        <v>26</v>
      </c>
      <c r="E10" s="156">
        <v>33</v>
      </c>
      <c r="F10" s="413" t="s">
        <v>338</v>
      </c>
    </row>
    <row r="11" spans="1:8" ht="30" customHeight="1" thickBot="1">
      <c r="A11" s="74" t="s">
        <v>280</v>
      </c>
      <c r="B11" s="281">
        <v>102</v>
      </c>
      <c r="C11" s="281">
        <v>114</v>
      </c>
      <c r="D11" s="281">
        <v>85</v>
      </c>
      <c r="E11" s="281">
        <v>92</v>
      </c>
      <c r="F11" s="414" t="s">
        <v>339</v>
      </c>
      <c r="H11" s="58"/>
    </row>
    <row r="12" spans="1:8" ht="30" customHeight="1" thickBot="1">
      <c r="A12" s="62" t="s">
        <v>281</v>
      </c>
      <c r="B12" s="156">
        <v>142</v>
      </c>
      <c r="C12" s="156">
        <v>125</v>
      </c>
      <c r="D12" s="156">
        <v>122</v>
      </c>
      <c r="E12" s="156">
        <v>112</v>
      </c>
      <c r="F12" s="413" t="s">
        <v>340</v>
      </c>
    </row>
    <row r="13" spans="1:8" ht="30" customHeight="1" thickBot="1">
      <c r="A13" s="74" t="s">
        <v>330</v>
      </c>
      <c r="B13" s="281">
        <v>40</v>
      </c>
      <c r="C13" s="281">
        <v>29</v>
      </c>
      <c r="D13" s="281">
        <v>21</v>
      </c>
      <c r="E13" s="281">
        <v>22</v>
      </c>
      <c r="F13" s="414" t="s">
        <v>333</v>
      </c>
      <c r="H13" s="58"/>
    </row>
    <row r="14" spans="1:8" ht="30" customHeight="1" thickBot="1">
      <c r="A14" s="62" t="s">
        <v>282</v>
      </c>
      <c r="B14" s="156">
        <v>0</v>
      </c>
      <c r="C14" s="156">
        <v>0</v>
      </c>
      <c r="D14" s="156">
        <v>0</v>
      </c>
      <c r="E14" s="156">
        <v>0</v>
      </c>
      <c r="F14" s="413" t="s">
        <v>334</v>
      </c>
    </row>
    <row r="15" spans="1:8" ht="30" customHeight="1" thickBot="1">
      <c r="A15" s="74" t="s">
        <v>331</v>
      </c>
      <c r="B15" s="281">
        <v>85</v>
      </c>
      <c r="C15" s="281">
        <v>74</v>
      </c>
      <c r="D15" s="281">
        <v>82</v>
      </c>
      <c r="E15" s="281">
        <v>112</v>
      </c>
      <c r="F15" s="414" t="s">
        <v>335</v>
      </c>
      <c r="H15" s="58"/>
    </row>
    <row r="16" spans="1:8" ht="30" customHeight="1">
      <c r="A16" s="280" t="s">
        <v>341</v>
      </c>
      <c r="B16" s="278">
        <v>1076</v>
      </c>
      <c r="C16" s="278">
        <v>1552</v>
      </c>
      <c r="D16" s="278">
        <v>1596</v>
      </c>
      <c r="E16" s="278">
        <v>3093</v>
      </c>
      <c r="F16" s="415" t="s">
        <v>336</v>
      </c>
    </row>
    <row r="17" spans="1:6" s="55" customFormat="1" ht="25.5" customHeight="1">
      <c r="A17" s="56" t="s">
        <v>114</v>
      </c>
      <c r="B17" s="96">
        <f>SUM(B9:B16)</f>
        <v>1922</v>
      </c>
      <c r="C17" s="257">
        <f>SUM(C9:C16)</f>
        <v>2260</v>
      </c>
      <c r="D17" s="257">
        <f>SUM(D9:D16)</f>
        <v>2196</v>
      </c>
      <c r="E17" s="257">
        <f>SUM(E9:E16)</f>
        <v>3796</v>
      </c>
      <c r="F17" s="146" t="s">
        <v>2</v>
      </c>
    </row>
  </sheetData>
  <mergeCells count="10">
    <mergeCell ref="A1:F1"/>
    <mergeCell ref="A3:F3"/>
    <mergeCell ref="A4:F4"/>
    <mergeCell ref="A6:A8"/>
    <mergeCell ref="F6:F8"/>
    <mergeCell ref="B6:B8"/>
    <mergeCell ref="A2:F2"/>
    <mergeCell ref="D6:D8"/>
    <mergeCell ref="C6:C8"/>
    <mergeCell ref="E6:E8"/>
  </mergeCells>
  <printOptions horizontalCentered="1" verticalCentered="1"/>
  <pageMargins left="0" right="0" top="0" bottom="0" header="0" footer="0"/>
  <pageSetup paperSize="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L61"/>
  <sheetViews>
    <sheetView rightToLeft="1" view="pageBreakPreview" zoomScaleNormal="100" zoomScaleSheetLayoutView="100" workbookViewId="0">
      <selection activeCell="O10" sqref="O10"/>
    </sheetView>
  </sheetViews>
  <sheetFormatPr defaultColWidth="9.140625" defaultRowHeight="12.75"/>
  <cols>
    <col min="1" max="1" width="14.140625" style="54" customWidth="1"/>
    <col min="2" max="9" width="9.28515625" style="54" customWidth="1"/>
    <col min="10" max="10" width="14.140625" style="63" customWidth="1"/>
    <col min="11" max="16384" width="9.140625" style="63"/>
  </cols>
  <sheetData>
    <row r="1" spans="1:12" ht="18">
      <c r="A1" s="884" t="s">
        <v>363</v>
      </c>
      <c r="B1" s="884"/>
      <c r="C1" s="884"/>
      <c r="D1" s="884"/>
      <c r="E1" s="884"/>
      <c r="F1" s="884"/>
      <c r="G1" s="884"/>
      <c r="H1" s="884"/>
      <c r="I1" s="884"/>
      <c r="J1" s="884"/>
    </row>
    <row r="2" spans="1:12" ht="18">
      <c r="A2" s="885" t="s">
        <v>596</v>
      </c>
      <c r="B2" s="885"/>
      <c r="C2" s="885"/>
      <c r="D2" s="885"/>
      <c r="E2" s="885"/>
      <c r="F2" s="885"/>
      <c r="G2" s="885"/>
      <c r="H2" s="885"/>
      <c r="I2" s="885"/>
      <c r="J2" s="885"/>
    </row>
    <row r="3" spans="1:12" ht="19.5" customHeight="1">
      <c r="A3" s="886" t="s">
        <v>406</v>
      </c>
      <c r="B3" s="886"/>
      <c r="C3" s="886"/>
      <c r="D3" s="886"/>
      <c r="E3" s="886"/>
      <c r="F3" s="886"/>
      <c r="G3" s="886"/>
      <c r="H3" s="886"/>
      <c r="I3" s="886"/>
      <c r="J3" s="886"/>
    </row>
    <row r="4" spans="1:12" ht="15.75" customHeight="1">
      <c r="A4" s="887" t="s">
        <v>596</v>
      </c>
      <c r="B4" s="887"/>
      <c r="C4" s="887"/>
      <c r="D4" s="887"/>
      <c r="E4" s="887"/>
      <c r="F4" s="887"/>
      <c r="G4" s="887"/>
      <c r="H4" s="887"/>
      <c r="I4" s="887"/>
      <c r="J4" s="887"/>
    </row>
    <row r="5" spans="1:12" s="22" customFormat="1" ht="15">
      <c r="A5" s="27" t="s">
        <v>591</v>
      </c>
      <c r="B5" s="27"/>
      <c r="C5" s="27"/>
      <c r="D5" s="27"/>
      <c r="E5" s="27"/>
      <c r="G5" s="27"/>
      <c r="I5" s="838" t="s">
        <v>590</v>
      </c>
      <c r="J5" s="838"/>
    </row>
    <row r="6" spans="1:12" s="22" customFormat="1" ht="33" customHeight="1">
      <c r="A6" s="888" t="s">
        <v>112</v>
      </c>
      <c r="B6" s="848" t="s">
        <v>654</v>
      </c>
      <c r="C6" s="848"/>
      <c r="D6" s="848"/>
      <c r="E6" s="848"/>
      <c r="F6" s="848"/>
      <c r="G6" s="848"/>
      <c r="H6" s="848"/>
      <c r="I6" s="848"/>
      <c r="J6" s="891" t="s">
        <v>323</v>
      </c>
    </row>
    <row r="7" spans="1:12" s="22" customFormat="1" ht="31.9" customHeight="1">
      <c r="A7" s="889"/>
      <c r="B7" s="895" t="s">
        <v>655</v>
      </c>
      <c r="C7" s="895"/>
      <c r="D7" s="895"/>
      <c r="E7" s="896"/>
      <c r="F7" s="894" t="s">
        <v>653</v>
      </c>
      <c r="G7" s="895"/>
      <c r="H7" s="895"/>
      <c r="I7" s="896"/>
      <c r="J7" s="892"/>
    </row>
    <row r="8" spans="1:12" s="22" customFormat="1" ht="25.5" customHeight="1">
      <c r="A8" s="889"/>
      <c r="B8" s="898"/>
      <c r="C8" s="898"/>
      <c r="D8" s="898"/>
      <c r="E8" s="899"/>
      <c r="F8" s="897"/>
      <c r="G8" s="898"/>
      <c r="H8" s="898"/>
      <c r="I8" s="899"/>
      <c r="J8" s="892"/>
    </row>
    <row r="9" spans="1:12" ht="30" customHeight="1">
      <c r="A9" s="889"/>
      <c r="B9" s="900" t="s">
        <v>648</v>
      </c>
      <c r="C9" s="902" t="s">
        <v>649</v>
      </c>
      <c r="D9" s="902"/>
      <c r="E9" s="903" t="s">
        <v>652</v>
      </c>
      <c r="F9" s="903" t="s">
        <v>648</v>
      </c>
      <c r="G9" s="902" t="s">
        <v>649</v>
      </c>
      <c r="H9" s="902"/>
      <c r="I9" s="903" t="s">
        <v>652</v>
      </c>
      <c r="J9" s="892"/>
    </row>
    <row r="10" spans="1:12" ht="30" customHeight="1">
      <c r="A10" s="890"/>
      <c r="B10" s="901"/>
      <c r="C10" s="578" t="s">
        <v>650</v>
      </c>
      <c r="D10" s="282" t="s">
        <v>651</v>
      </c>
      <c r="E10" s="904"/>
      <c r="F10" s="904"/>
      <c r="G10" s="578" t="s">
        <v>650</v>
      </c>
      <c r="H10" s="282" t="s">
        <v>651</v>
      </c>
      <c r="I10" s="904"/>
      <c r="J10" s="893"/>
      <c r="L10" s="69"/>
    </row>
    <row r="11" spans="1:12" ht="25.5" customHeight="1" thickBot="1">
      <c r="A11" s="346">
        <v>2018</v>
      </c>
      <c r="B11" s="347">
        <v>2</v>
      </c>
      <c r="C11" s="347">
        <v>7</v>
      </c>
      <c r="D11" s="347">
        <v>108</v>
      </c>
      <c r="E11" s="348">
        <f>B11+C11+D11</f>
        <v>117</v>
      </c>
      <c r="F11" s="349">
        <v>1</v>
      </c>
      <c r="G11" s="349">
        <v>1</v>
      </c>
      <c r="H11" s="349">
        <v>27</v>
      </c>
      <c r="I11" s="350">
        <f>F11+G11+H11</f>
        <v>29</v>
      </c>
      <c r="J11" s="351">
        <v>2018</v>
      </c>
      <c r="L11" s="67"/>
    </row>
    <row r="12" spans="1:12" ht="25.5" customHeight="1" thickBot="1">
      <c r="A12" s="258">
        <v>2019</v>
      </c>
      <c r="B12" s="306">
        <v>3</v>
      </c>
      <c r="C12" s="306">
        <v>4</v>
      </c>
      <c r="D12" s="306">
        <v>63</v>
      </c>
      <c r="E12" s="307">
        <f>B12+C12+D12</f>
        <v>70</v>
      </c>
      <c r="F12" s="259">
        <v>2</v>
      </c>
      <c r="G12" s="259">
        <v>2</v>
      </c>
      <c r="H12" s="259">
        <v>17</v>
      </c>
      <c r="I12" s="353">
        <f>F12+G12+H12</f>
        <v>21</v>
      </c>
      <c r="J12" s="261">
        <v>2019</v>
      </c>
      <c r="L12" s="66"/>
    </row>
    <row r="13" spans="1:12" ht="25.5" customHeight="1" thickBot="1">
      <c r="A13" s="262">
        <v>2020</v>
      </c>
      <c r="B13" s="263">
        <v>17</v>
      </c>
      <c r="C13" s="263">
        <v>2</v>
      </c>
      <c r="D13" s="263">
        <v>103</v>
      </c>
      <c r="E13" s="264">
        <f t="shared" ref="E13:E14" si="0">B13+C13+D13</f>
        <v>122</v>
      </c>
      <c r="F13" s="265">
        <v>0</v>
      </c>
      <c r="G13" s="265">
        <v>0</v>
      </c>
      <c r="H13" s="265">
        <v>21</v>
      </c>
      <c r="I13" s="352">
        <f t="shared" ref="I13:I14" si="1">F13+G13+H13</f>
        <v>21</v>
      </c>
      <c r="J13" s="266">
        <v>2020</v>
      </c>
      <c r="L13" s="67"/>
    </row>
    <row r="14" spans="1:12" ht="25.5" customHeight="1">
      <c r="A14" s="258">
        <v>2021</v>
      </c>
      <c r="B14" s="306">
        <v>7</v>
      </c>
      <c r="C14" s="306">
        <v>10</v>
      </c>
      <c r="D14" s="306">
        <v>40</v>
      </c>
      <c r="E14" s="307">
        <f t="shared" si="0"/>
        <v>57</v>
      </c>
      <c r="F14" s="259">
        <v>1</v>
      </c>
      <c r="G14" s="259">
        <v>0</v>
      </c>
      <c r="H14" s="259">
        <v>6</v>
      </c>
      <c r="I14" s="260">
        <f t="shared" si="1"/>
        <v>7</v>
      </c>
      <c r="J14" s="261">
        <v>2021</v>
      </c>
      <c r="L14" s="67"/>
    </row>
    <row r="15" spans="1:12" ht="15.75">
      <c r="A15" s="158"/>
      <c r="B15" s="158"/>
      <c r="C15" s="158"/>
      <c r="D15" s="158"/>
      <c r="E15" s="158"/>
    </row>
    <row r="17" spans="1:12">
      <c r="A17" s="97"/>
      <c r="B17" s="97"/>
      <c r="C17" s="97"/>
      <c r="D17" s="97"/>
      <c r="E17" s="97"/>
    </row>
    <row r="18" spans="1:12" ht="12.75" customHeight="1">
      <c r="B18" s="97"/>
      <c r="C18" s="97"/>
      <c r="H18" s="63"/>
      <c r="I18" s="63"/>
    </row>
    <row r="19" spans="1:12" ht="57">
      <c r="A19" s="308"/>
      <c r="B19" s="309" t="s">
        <v>462</v>
      </c>
      <c r="C19" s="310" t="s">
        <v>464</v>
      </c>
      <c r="D19" s="309" t="s">
        <v>463</v>
      </c>
      <c r="E19" s="308"/>
      <c r="H19" s="63"/>
      <c r="I19" s="63"/>
    </row>
    <row r="20" spans="1:12">
      <c r="A20" s="310">
        <v>2021</v>
      </c>
      <c r="B20" s="310">
        <v>7</v>
      </c>
      <c r="C20" s="310">
        <f>C14</f>
        <v>10</v>
      </c>
      <c r="D20" s="310">
        <v>40</v>
      </c>
      <c r="E20" s="310">
        <f>SUM(B20:D20)</f>
        <v>57</v>
      </c>
    </row>
    <row r="21" spans="1:12">
      <c r="A21" s="310"/>
      <c r="B21" s="311">
        <f>B20/$E$20%</f>
        <v>12.280701754385966</v>
      </c>
      <c r="C21" s="311">
        <f>C20/$E$20%</f>
        <v>17.543859649122808</v>
      </c>
      <c r="D21" s="311">
        <f>D20/$E$20%</f>
        <v>70.175438596491233</v>
      </c>
      <c r="E21" s="311">
        <f>SUM(B21:D21)</f>
        <v>100</v>
      </c>
    </row>
    <row r="22" spans="1:12">
      <c r="A22" s="97"/>
      <c r="B22" s="97"/>
      <c r="C22" s="97"/>
      <c r="D22" s="97"/>
      <c r="E22" s="97"/>
    </row>
    <row r="23" spans="1:12" s="54" customFormat="1">
      <c r="A23" s="97"/>
      <c r="B23" s="97"/>
      <c r="C23" s="97"/>
      <c r="D23" s="97"/>
      <c r="E23" s="97"/>
      <c r="J23" s="63"/>
      <c r="K23" s="63"/>
      <c r="L23" s="63"/>
    </row>
    <row r="24" spans="1:12" s="54" customFormat="1">
      <c r="A24" s="97"/>
      <c r="B24" s="97"/>
      <c r="C24" s="97"/>
      <c r="D24" s="97"/>
      <c r="E24" s="97"/>
      <c r="J24" s="63"/>
      <c r="K24" s="63"/>
      <c r="L24" s="63"/>
    </row>
    <row r="25" spans="1:12" s="54" customFormat="1">
      <c r="A25" s="97"/>
      <c r="B25" s="97"/>
      <c r="C25" s="97"/>
      <c r="D25" s="97"/>
      <c r="E25" s="97"/>
      <c r="J25" s="63"/>
      <c r="K25" s="63"/>
      <c r="L25" s="63"/>
    </row>
    <row r="26" spans="1:12" s="54" customFormat="1">
      <c r="A26" s="97"/>
      <c r="B26" s="97"/>
      <c r="C26" s="97"/>
      <c r="D26" s="97"/>
      <c r="E26" s="97"/>
      <c r="J26" s="63"/>
      <c r="K26" s="63"/>
      <c r="L26" s="63"/>
    </row>
    <row r="27" spans="1:12">
      <c r="A27" s="63"/>
      <c r="B27" s="63"/>
      <c r="C27" s="63"/>
      <c r="D27" s="63"/>
      <c r="E27" s="63"/>
    </row>
    <row r="28" spans="1:12">
      <c r="A28" s="63"/>
      <c r="B28" s="63"/>
      <c r="C28" s="63"/>
      <c r="D28" s="63"/>
      <c r="E28" s="63"/>
    </row>
    <row r="29" spans="1:12">
      <c r="A29" s="63"/>
      <c r="B29" s="63"/>
      <c r="C29" s="63"/>
      <c r="D29" s="63"/>
      <c r="E29" s="63"/>
    </row>
    <row r="30" spans="1:12">
      <c r="A30" s="63"/>
      <c r="B30" s="63"/>
      <c r="C30" s="63"/>
      <c r="D30" s="63"/>
      <c r="E30" s="63"/>
    </row>
    <row r="31" spans="1:12" s="54" customFormat="1" ht="13.5" thickBot="1">
      <c r="J31" s="63"/>
      <c r="K31" s="63"/>
      <c r="L31" s="63"/>
    </row>
    <row r="32" spans="1:12" s="54" customFormat="1" ht="57.75" thickBot="1">
      <c r="F32" s="64" t="s">
        <v>137</v>
      </c>
      <c r="G32" s="64" t="s">
        <v>138</v>
      </c>
      <c r="H32" s="159" t="s">
        <v>273</v>
      </c>
      <c r="J32" s="63"/>
      <c r="K32" s="63"/>
      <c r="L32" s="63"/>
    </row>
    <row r="36" spans="1:12">
      <c r="A36" s="63"/>
      <c r="B36" s="63"/>
      <c r="C36" s="63"/>
      <c r="D36" s="63"/>
      <c r="E36" s="63"/>
    </row>
    <row r="37" spans="1:12">
      <c r="A37" s="63"/>
      <c r="B37" s="63"/>
      <c r="C37" s="63"/>
      <c r="D37" s="63"/>
      <c r="E37" s="63"/>
    </row>
    <row r="48" spans="1:12" s="54" customFormat="1">
      <c r="A48" s="63"/>
      <c r="B48" s="63"/>
      <c r="C48" s="63"/>
      <c r="D48" s="63"/>
      <c r="E48" s="63"/>
      <c r="J48" s="63"/>
      <c r="K48" s="63"/>
      <c r="L48" s="63"/>
    </row>
    <row r="49" spans="1:12" s="54" customFormat="1">
      <c r="A49" s="68" t="s">
        <v>32</v>
      </c>
      <c r="B49" s="68"/>
      <c r="C49" s="68"/>
      <c r="D49" s="68"/>
      <c r="E49" s="68"/>
      <c r="J49" s="63"/>
      <c r="K49" s="63"/>
      <c r="L49" s="63"/>
    </row>
    <row r="50" spans="1:12" s="54" customFormat="1">
      <c r="A50" s="65" t="s">
        <v>31</v>
      </c>
      <c r="B50" s="65"/>
      <c r="C50" s="65"/>
      <c r="D50" s="65"/>
      <c r="E50" s="65"/>
      <c r="J50" s="63"/>
      <c r="K50" s="63"/>
      <c r="L50" s="63"/>
    </row>
    <row r="51" spans="1:12" s="54" customFormat="1">
      <c r="A51" s="68" t="s">
        <v>30</v>
      </c>
      <c r="B51" s="68"/>
      <c r="C51" s="68"/>
      <c r="D51" s="68"/>
      <c r="E51" s="68"/>
      <c r="J51" s="63"/>
      <c r="K51" s="63"/>
      <c r="L51" s="63"/>
    </row>
    <row r="52" spans="1:12" s="54" customFormat="1">
      <c r="A52" s="65" t="s">
        <v>29</v>
      </c>
      <c r="B52" s="65"/>
      <c r="C52" s="65"/>
      <c r="D52" s="65"/>
      <c r="E52" s="65"/>
      <c r="J52" s="63"/>
      <c r="K52" s="63"/>
      <c r="L52" s="63"/>
    </row>
    <row r="53" spans="1:12" s="54" customFormat="1">
      <c r="A53" s="68" t="s">
        <v>28</v>
      </c>
      <c r="B53" s="68"/>
      <c r="C53" s="68"/>
      <c r="D53" s="68"/>
      <c r="E53" s="68"/>
      <c r="J53" s="63"/>
      <c r="K53" s="63"/>
      <c r="L53" s="63"/>
    </row>
    <row r="54" spans="1:12" s="54" customFormat="1">
      <c r="A54" s="65" t="s">
        <v>27</v>
      </c>
      <c r="B54" s="65"/>
      <c r="C54" s="65"/>
      <c r="D54" s="65"/>
      <c r="E54" s="65"/>
      <c r="J54" s="63"/>
      <c r="K54" s="63"/>
      <c r="L54" s="63"/>
    </row>
    <row r="55" spans="1:12" s="54" customFormat="1">
      <c r="A55" s="68" t="s">
        <v>26</v>
      </c>
      <c r="B55" s="68"/>
      <c r="C55" s="68"/>
      <c r="D55" s="68"/>
      <c r="E55" s="68"/>
      <c r="J55" s="63"/>
      <c r="K55" s="63"/>
      <c r="L55" s="63"/>
    </row>
    <row r="56" spans="1:12" s="54" customFormat="1">
      <c r="A56" s="65" t="s">
        <v>25</v>
      </c>
      <c r="B56" s="65"/>
      <c r="C56" s="65"/>
      <c r="D56" s="65"/>
      <c r="E56" s="65"/>
      <c r="J56" s="63"/>
      <c r="K56" s="63"/>
      <c r="L56" s="63"/>
    </row>
    <row r="57" spans="1:12" s="54" customFormat="1">
      <c r="A57" s="68" t="s">
        <v>24</v>
      </c>
      <c r="B57" s="68"/>
      <c r="C57" s="68"/>
      <c r="D57" s="68"/>
      <c r="E57" s="68"/>
      <c r="J57" s="63"/>
      <c r="K57" s="63"/>
      <c r="L57" s="63"/>
    </row>
    <row r="58" spans="1:12" s="54" customFormat="1">
      <c r="A58" s="65" t="s">
        <v>23</v>
      </c>
      <c r="B58" s="65"/>
      <c r="C58" s="65"/>
      <c r="D58" s="65"/>
      <c r="E58" s="65"/>
      <c r="J58" s="63"/>
      <c r="K58" s="63"/>
      <c r="L58" s="63"/>
    </row>
    <row r="59" spans="1:12" s="54" customFormat="1">
      <c r="A59" s="68" t="s">
        <v>22</v>
      </c>
      <c r="B59" s="68"/>
      <c r="C59" s="68"/>
      <c r="D59" s="68"/>
      <c r="E59" s="68"/>
      <c r="J59" s="63"/>
      <c r="K59" s="63"/>
      <c r="L59" s="63"/>
    </row>
    <row r="60" spans="1:12" s="54" customFormat="1">
      <c r="A60" s="65" t="s">
        <v>21</v>
      </c>
      <c r="B60" s="65"/>
      <c r="C60" s="65"/>
      <c r="D60" s="65"/>
      <c r="E60" s="65"/>
      <c r="J60" s="63"/>
      <c r="K60" s="63"/>
      <c r="L60" s="63"/>
    </row>
    <row r="61" spans="1:12" s="54" customFormat="1">
      <c r="A61" s="65"/>
      <c r="B61" s="65"/>
      <c r="C61" s="65"/>
      <c r="D61" s="65"/>
      <c r="E61" s="65"/>
      <c r="J61" s="63"/>
      <c r="K61" s="63"/>
      <c r="L61" s="63"/>
    </row>
  </sheetData>
  <mergeCells count="16">
    <mergeCell ref="B6:I6"/>
    <mergeCell ref="A6:A10"/>
    <mergeCell ref="J6:J10"/>
    <mergeCell ref="F7:I8"/>
    <mergeCell ref="B7:E8"/>
    <mergeCell ref="B9:B10"/>
    <mergeCell ref="C9:D9"/>
    <mergeCell ref="E9:E10"/>
    <mergeCell ref="F9:F10"/>
    <mergeCell ref="G9:H9"/>
    <mergeCell ref="I9:I10"/>
    <mergeCell ref="I5:J5"/>
    <mergeCell ref="A1:J1"/>
    <mergeCell ref="A2:J2"/>
    <mergeCell ref="A3:J3"/>
    <mergeCell ref="A4:J4"/>
  </mergeCells>
  <printOptions horizontalCentered="1" verticalCentered="1"/>
  <pageMargins left="0" right="0" top="0" bottom="0" header="0" footer="0"/>
  <pageSetup paperSize="9" orientation="portrait" horizontalDpi="4294967295" verticalDpi="4294967295"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L72"/>
  <sheetViews>
    <sheetView rightToLeft="1" view="pageBreakPreview" zoomScaleNormal="100" zoomScaleSheetLayoutView="100" workbookViewId="0">
      <selection activeCell="A4" sqref="A4:XFD4"/>
    </sheetView>
  </sheetViews>
  <sheetFormatPr defaultColWidth="9.140625" defaultRowHeight="12.75"/>
  <cols>
    <col min="1" max="1" width="14.140625" style="54" customWidth="1"/>
    <col min="2" max="9" width="9.28515625" style="54" customWidth="1"/>
    <col min="10" max="10" width="14.140625" style="63" customWidth="1"/>
    <col min="11" max="16384" width="9.140625" style="63"/>
  </cols>
  <sheetData>
    <row r="1" spans="1:12" ht="18">
      <c r="A1" s="884" t="s">
        <v>163</v>
      </c>
      <c r="B1" s="884"/>
      <c r="C1" s="884"/>
      <c r="D1" s="884"/>
      <c r="E1" s="884"/>
      <c r="F1" s="884"/>
      <c r="G1" s="884"/>
      <c r="H1" s="884"/>
      <c r="I1" s="884"/>
      <c r="J1" s="884"/>
    </row>
    <row r="2" spans="1:12" ht="18">
      <c r="A2" s="885">
        <v>2021</v>
      </c>
      <c r="B2" s="885"/>
      <c r="C2" s="885"/>
      <c r="D2" s="885"/>
      <c r="E2" s="885"/>
      <c r="F2" s="885"/>
      <c r="G2" s="885"/>
      <c r="H2" s="885"/>
      <c r="I2" s="885"/>
      <c r="J2" s="885"/>
    </row>
    <row r="3" spans="1:12" ht="19.5" customHeight="1">
      <c r="A3" s="886" t="s">
        <v>461</v>
      </c>
      <c r="B3" s="886"/>
      <c r="C3" s="886"/>
      <c r="D3" s="886"/>
      <c r="E3" s="886"/>
      <c r="F3" s="886"/>
      <c r="G3" s="886"/>
      <c r="H3" s="886"/>
      <c r="I3" s="886"/>
      <c r="J3" s="886"/>
    </row>
    <row r="4" spans="1:12" ht="15.75" customHeight="1">
      <c r="A4" s="887">
        <v>2021</v>
      </c>
      <c r="B4" s="887"/>
      <c r="C4" s="887"/>
      <c r="D4" s="887"/>
      <c r="E4" s="887"/>
      <c r="F4" s="887"/>
      <c r="G4" s="887"/>
      <c r="H4" s="887"/>
      <c r="I4" s="887"/>
      <c r="J4" s="887"/>
    </row>
    <row r="5" spans="1:12" s="22" customFormat="1" ht="25.5">
      <c r="A5" s="27" t="s">
        <v>593</v>
      </c>
      <c r="B5" s="812"/>
      <c r="C5" s="812"/>
      <c r="D5" s="812"/>
      <c r="E5" s="812"/>
      <c r="F5" s="812"/>
      <c r="G5" s="812"/>
      <c r="H5" s="812"/>
      <c r="I5" s="812"/>
      <c r="J5" s="26" t="s">
        <v>592</v>
      </c>
    </row>
    <row r="6" spans="1:12" s="22" customFormat="1" ht="33" customHeight="1">
      <c r="A6" s="888" t="s">
        <v>112</v>
      </c>
      <c r="B6" s="848" t="s">
        <v>654</v>
      </c>
      <c r="C6" s="848"/>
      <c r="D6" s="848"/>
      <c r="E6" s="848"/>
      <c r="F6" s="848"/>
      <c r="G6" s="848"/>
      <c r="H6" s="848"/>
      <c r="I6" s="848"/>
      <c r="J6" s="891" t="s">
        <v>323</v>
      </c>
    </row>
    <row r="7" spans="1:12" s="22" customFormat="1" ht="31.9" customHeight="1">
      <c r="A7" s="889"/>
      <c r="B7" s="895" t="s">
        <v>655</v>
      </c>
      <c r="C7" s="895"/>
      <c r="D7" s="895"/>
      <c r="E7" s="896"/>
      <c r="F7" s="894" t="s">
        <v>653</v>
      </c>
      <c r="G7" s="895"/>
      <c r="H7" s="895"/>
      <c r="I7" s="896"/>
      <c r="J7" s="892"/>
    </row>
    <row r="8" spans="1:12" s="22" customFormat="1" ht="25.5" customHeight="1">
      <c r="A8" s="889"/>
      <c r="B8" s="898"/>
      <c r="C8" s="898"/>
      <c r="D8" s="898"/>
      <c r="E8" s="899"/>
      <c r="F8" s="897"/>
      <c r="G8" s="898"/>
      <c r="H8" s="898"/>
      <c r="I8" s="899"/>
      <c r="J8" s="892"/>
    </row>
    <row r="9" spans="1:12" ht="30" customHeight="1">
      <c r="A9" s="889"/>
      <c r="B9" s="900" t="s">
        <v>648</v>
      </c>
      <c r="C9" s="902" t="s">
        <v>649</v>
      </c>
      <c r="D9" s="902"/>
      <c r="E9" s="903" t="s">
        <v>652</v>
      </c>
      <c r="F9" s="903" t="s">
        <v>648</v>
      </c>
      <c r="G9" s="902" t="s">
        <v>649</v>
      </c>
      <c r="H9" s="902"/>
      <c r="I9" s="903" t="s">
        <v>652</v>
      </c>
      <c r="J9" s="892"/>
    </row>
    <row r="10" spans="1:12" ht="30" customHeight="1">
      <c r="A10" s="890"/>
      <c r="B10" s="901"/>
      <c r="C10" s="596" t="s">
        <v>650</v>
      </c>
      <c r="D10" s="282" t="s">
        <v>651</v>
      </c>
      <c r="E10" s="904"/>
      <c r="F10" s="904"/>
      <c r="G10" s="596" t="s">
        <v>650</v>
      </c>
      <c r="H10" s="282" t="s">
        <v>651</v>
      </c>
      <c r="I10" s="904"/>
      <c r="J10" s="893"/>
      <c r="L10" s="69"/>
    </row>
    <row r="11" spans="1:12" ht="21" customHeight="1" thickBot="1">
      <c r="A11" s="60" t="s">
        <v>351</v>
      </c>
      <c r="B11" s="191">
        <v>0</v>
      </c>
      <c r="C11" s="191">
        <v>1</v>
      </c>
      <c r="D11" s="191">
        <v>0</v>
      </c>
      <c r="E11" s="161">
        <f>SUM(B11:D11)</f>
        <v>1</v>
      </c>
      <c r="F11" s="191">
        <v>0</v>
      </c>
      <c r="G11" s="191">
        <v>0</v>
      </c>
      <c r="H11" s="191">
        <v>0</v>
      </c>
      <c r="I11" s="103">
        <f>SUM(F11:H11)</f>
        <v>0</v>
      </c>
      <c r="J11" s="607" t="s">
        <v>32</v>
      </c>
      <c r="L11" s="67"/>
    </row>
    <row r="12" spans="1:12" ht="21" customHeight="1" thickBot="1">
      <c r="A12" s="62" t="s">
        <v>352</v>
      </c>
      <c r="B12" s="192">
        <v>1</v>
      </c>
      <c r="C12" s="192">
        <v>0</v>
      </c>
      <c r="D12" s="192">
        <v>2</v>
      </c>
      <c r="E12" s="162">
        <f t="shared" ref="E12:E21" si="0">SUM(B12:D12)</f>
        <v>3</v>
      </c>
      <c r="F12" s="192">
        <v>0</v>
      </c>
      <c r="G12" s="192">
        <v>0</v>
      </c>
      <c r="H12" s="192">
        <v>0</v>
      </c>
      <c r="I12" s="163">
        <f t="shared" ref="I12:I22" si="1">SUM(F12:H12)</f>
        <v>0</v>
      </c>
      <c r="J12" s="608" t="s">
        <v>31</v>
      </c>
      <c r="L12" s="66"/>
    </row>
    <row r="13" spans="1:12" ht="21" customHeight="1" thickBot="1">
      <c r="A13" s="60" t="s">
        <v>353</v>
      </c>
      <c r="B13" s="191">
        <v>2</v>
      </c>
      <c r="C13" s="191">
        <v>0</v>
      </c>
      <c r="D13" s="191">
        <v>4</v>
      </c>
      <c r="E13" s="161">
        <f t="shared" si="0"/>
        <v>6</v>
      </c>
      <c r="F13" s="191">
        <v>1</v>
      </c>
      <c r="G13" s="191">
        <v>0</v>
      </c>
      <c r="H13" s="191">
        <v>0</v>
      </c>
      <c r="I13" s="103">
        <f t="shared" si="1"/>
        <v>1</v>
      </c>
      <c r="J13" s="607" t="s">
        <v>30</v>
      </c>
      <c r="L13" s="67"/>
    </row>
    <row r="14" spans="1:12" ht="21" customHeight="1" thickBot="1">
      <c r="A14" s="62" t="s">
        <v>354</v>
      </c>
      <c r="B14" s="192">
        <v>0</v>
      </c>
      <c r="C14" s="192">
        <v>0</v>
      </c>
      <c r="D14" s="192">
        <v>2</v>
      </c>
      <c r="E14" s="162">
        <f t="shared" si="0"/>
        <v>2</v>
      </c>
      <c r="F14" s="192">
        <v>0</v>
      </c>
      <c r="G14" s="192">
        <v>0</v>
      </c>
      <c r="H14" s="192">
        <v>2</v>
      </c>
      <c r="I14" s="163">
        <f t="shared" si="1"/>
        <v>2</v>
      </c>
      <c r="J14" s="608" t="s">
        <v>29</v>
      </c>
      <c r="L14" s="66"/>
    </row>
    <row r="15" spans="1:12" ht="21" customHeight="1" thickBot="1">
      <c r="A15" s="60" t="s">
        <v>355</v>
      </c>
      <c r="B15" s="191">
        <v>1</v>
      </c>
      <c r="C15" s="191">
        <v>3</v>
      </c>
      <c r="D15" s="191">
        <v>7</v>
      </c>
      <c r="E15" s="161">
        <f t="shared" si="0"/>
        <v>11</v>
      </c>
      <c r="F15" s="191">
        <v>0</v>
      </c>
      <c r="G15" s="191">
        <v>0</v>
      </c>
      <c r="H15" s="191">
        <v>0</v>
      </c>
      <c r="I15" s="103">
        <f t="shared" si="1"/>
        <v>0</v>
      </c>
      <c r="J15" s="607" t="s">
        <v>28</v>
      </c>
      <c r="L15" s="67"/>
    </row>
    <row r="16" spans="1:12" ht="21" customHeight="1" thickBot="1">
      <c r="A16" s="62" t="s">
        <v>356</v>
      </c>
      <c r="B16" s="192">
        <v>0</v>
      </c>
      <c r="C16" s="192">
        <v>1</v>
      </c>
      <c r="D16" s="192">
        <v>3</v>
      </c>
      <c r="E16" s="162">
        <f t="shared" si="0"/>
        <v>4</v>
      </c>
      <c r="F16" s="192">
        <v>0</v>
      </c>
      <c r="G16" s="192">
        <v>0</v>
      </c>
      <c r="H16" s="192">
        <v>0</v>
      </c>
      <c r="I16" s="163">
        <f>SUM(F16:H16)</f>
        <v>0</v>
      </c>
      <c r="J16" s="608" t="s">
        <v>27</v>
      </c>
      <c r="L16" s="66"/>
    </row>
    <row r="17" spans="1:12" ht="21" customHeight="1" thickBot="1">
      <c r="A17" s="60" t="s">
        <v>357</v>
      </c>
      <c r="B17" s="191">
        <v>3</v>
      </c>
      <c r="C17" s="191">
        <v>2</v>
      </c>
      <c r="D17" s="191">
        <v>3</v>
      </c>
      <c r="E17" s="161">
        <f>SUM(B17:D17)</f>
        <v>8</v>
      </c>
      <c r="F17" s="191">
        <v>0</v>
      </c>
      <c r="G17" s="191">
        <v>0</v>
      </c>
      <c r="H17" s="191">
        <v>0</v>
      </c>
      <c r="I17" s="103">
        <f t="shared" si="1"/>
        <v>0</v>
      </c>
      <c r="J17" s="607" t="s">
        <v>26</v>
      </c>
      <c r="L17" s="67"/>
    </row>
    <row r="18" spans="1:12" ht="21" customHeight="1" thickBot="1">
      <c r="A18" s="62" t="s">
        <v>358</v>
      </c>
      <c r="B18" s="192">
        <v>0</v>
      </c>
      <c r="C18" s="192">
        <v>1</v>
      </c>
      <c r="D18" s="192">
        <v>1</v>
      </c>
      <c r="E18" s="162">
        <f t="shared" si="0"/>
        <v>2</v>
      </c>
      <c r="F18" s="192">
        <v>0</v>
      </c>
      <c r="G18" s="192">
        <v>0</v>
      </c>
      <c r="H18" s="192">
        <v>1</v>
      </c>
      <c r="I18" s="163">
        <f t="shared" si="1"/>
        <v>1</v>
      </c>
      <c r="J18" s="608" t="s">
        <v>25</v>
      </c>
      <c r="L18" s="66"/>
    </row>
    <row r="19" spans="1:12" ht="21" customHeight="1" thickBot="1">
      <c r="A19" s="60" t="s">
        <v>359</v>
      </c>
      <c r="B19" s="191">
        <v>0</v>
      </c>
      <c r="C19" s="191">
        <v>1</v>
      </c>
      <c r="D19" s="191">
        <v>11</v>
      </c>
      <c r="E19" s="161">
        <f>SUM(B19:D19)</f>
        <v>12</v>
      </c>
      <c r="F19" s="191">
        <v>0</v>
      </c>
      <c r="G19" s="191">
        <v>0</v>
      </c>
      <c r="H19" s="191">
        <v>1</v>
      </c>
      <c r="I19" s="103">
        <f t="shared" si="1"/>
        <v>1</v>
      </c>
      <c r="J19" s="607" t="s">
        <v>24</v>
      </c>
      <c r="L19" s="67"/>
    </row>
    <row r="20" spans="1:12" ht="21" customHeight="1" thickBot="1">
      <c r="A20" s="62" t="s">
        <v>360</v>
      </c>
      <c r="B20" s="192">
        <v>0</v>
      </c>
      <c r="C20" s="192">
        <v>0</v>
      </c>
      <c r="D20" s="192">
        <v>5</v>
      </c>
      <c r="E20" s="162">
        <f t="shared" si="0"/>
        <v>5</v>
      </c>
      <c r="F20" s="192">
        <v>0</v>
      </c>
      <c r="G20" s="192">
        <v>0</v>
      </c>
      <c r="H20" s="192">
        <v>0</v>
      </c>
      <c r="I20" s="163">
        <f t="shared" si="1"/>
        <v>0</v>
      </c>
      <c r="J20" s="608" t="s">
        <v>23</v>
      </c>
      <c r="L20" s="66"/>
    </row>
    <row r="21" spans="1:12" ht="21" customHeight="1" thickBot="1">
      <c r="A21" s="60" t="s">
        <v>361</v>
      </c>
      <c r="B21" s="191">
        <v>0</v>
      </c>
      <c r="C21" s="191">
        <v>1</v>
      </c>
      <c r="D21" s="191">
        <v>0</v>
      </c>
      <c r="E21" s="161">
        <f t="shared" si="0"/>
        <v>1</v>
      </c>
      <c r="F21" s="191">
        <v>0</v>
      </c>
      <c r="G21" s="191">
        <v>0</v>
      </c>
      <c r="H21" s="191">
        <v>0</v>
      </c>
      <c r="I21" s="103">
        <f t="shared" si="1"/>
        <v>0</v>
      </c>
      <c r="J21" s="607" t="s">
        <v>22</v>
      </c>
      <c r="L21" s="67"/>
    </row>
    <row r="22" spans="1:12" ht="21" customHeight="1">
      <c r="A22" s="30" t="s">
        <v>362</v>
      </c>
      <c r="B22" s="193">
        <v>0</v>
      </c>
      <c r="C22" s="193">
        <v>0</v>
      </c>
      <c r="D22" s="193">
        <v>2</v>
      </c>
      <c r="E22" s="164">
        <f>SUM(B22:D22)</f>
        <v>2</v>
      </c>
      <c r="F22" s="193">
        <v>0</v>
      </c>
      <c r="G22" s="193">
        <v>0</v>
      </c>
      <c r="H22" s="193">
        <v>2</v>
      </c>
      <c r="I22" s="165">
        <f t="shared" si="1"/>
        <v>2</v>
      </c>
      <c r="J22" s="609" t="s">
        <v>21</v>
      </c>
      <c r="L22" s="66"/>
    </row>
    <row r="23" spans="1:12" ht="21" customHeight="1">
      <c r="A23" s="166" t="s">
        <v>139</v>
      </c>
      <c r="B23" s="167">
        <f>SUM(B11:B22)</f>
        <v>7</v>
      </c>
      <c r="C23" s="167">
        <f t="shared" ref="C23:H23" si="2">SUM(C11:C22)</f>
        <v>10</v>
      </c>
      <c r="D23" s="167">
        <f t="shared" si="2"/>
        <v>40</v>
      </c>
      <c r="E23" s="167">
        <f t="shared" si="2"/>
        <v>57</v>
      </c>
      <c r="F23" s="167">
        <f t="shared" si="2"/>
        <v>1</v>
      </c>
      <c r="G23" s="167">
        <f>SUM(G11:G22)</f>
        <v>0</v>
      </c>
      <c r="H23" s="167">
        <f t="shared" si="2"/>
        <v>6</v>
      </c>
      <c r="I23" s="167">
        <f>SUM(I11:I22)</f>
        <v>7</v>
      </c>
      <c r="J23" s="168" t="s">
        <v>2</v>
      </c>
      <c r="L23" s="67"/>
    </row>
    <row r="24" spans="1:12">
      <c r="A24" s="97"/>
      <c r="B24" s="97"/>
      <c r="C24" s="97"/>
      <c r="D24" s="97"/>
      <c r="E24" s="97"/>
    </row>
    <row r="25" spans="1:12">
      <c r="A25" s="97"/>
      <c r="B25" s="97"/>
      <c r="C25" s="97"/>
      <c r="D25" s="97"/>
      <c r="E25" s="97"/>
    </row>
    <row r="26" spans="1:12">
      <c r="A26" s="97"/>
      <c r="B26" s="97"/>
      <c r="C26" s="97"/>
      <c r="D26" s="97"/>
      <c r="E26" s="97"/>
    </row>
    <row r="27" spans="1:12">
      <c r="B27" s="97"/>
      <c r="C27" s="97"/>
      <c r="D27" s="97"/>
      <c r="E27" s="97"/>
    </row>
    <row r="28" spans="1:12">
      <c r="B28" s="97"/>
      <c r="C28" s="97"/>
      <c r="D28" s="97"/>
      <c r="E28" s="97"/>
    </row>
    <row r="29" spans="1:12">
      <c r="B29" s="97"/>
      <c r="C29" s="97"/>
      <c r="D29" s="97"/>
      <c r="E29" s="97"/>
    </row>
    <row r="30" spans="1:12" s="54" customFormat="1" ht="57">
      <c r="B30" s="283" t="s">
        <v>462</v>
      </c>
      <c r="C30" s="97" t="s">
        <v>464</v>
      </c>
      <c r="D30" s="283" t="s">
        <v>463</v>
      </c>
      <c r="J30" s="63"/>
      <c r="K30" s="63"/>
      <c r="L30" s="63"/>
    </row>
    <row r="31" spans="1:12" s="54" customFormat="1" ht="25.5">
      <c r="A31" s="97" t="s">
        <v>196</v>
      </c>
      <c r="B31" s="97">
        <v>0</v>
      </c>
      <c r="C31" s="97">
        <v>1</v>
      </c>
      <c r="D31" s="97">
        <v>0</v>
      </c>
      <c r="E31" s="97"/>
      <c r="J31" s="63"/>
      <c r="K31" s="63"/>
      <c r="L31" s="63"/>
    </row>
    <row r="32" spans="1:12" s="54" customFormat="1" ht="25.5">
      <c r="A32" s="97" t="s">
        <v>197</v>
      </c>
      <c r="B32" s="97">
        <v>1</v>
      </c>
      <c r="C32" s="97">
        <v>0</v>
      </c>
      <c r="D32" s="97">
        <v>2</v>
      </c>
      <c r="E32" s="97"/>
      <c r="J32" s="63"/>
      <c r="K32" s="63"/>
      <c r="L32" s="63"/>
    </row>
    <row r="33" spans="1:12" s="54" customFormat="1" ht="25.5">
      <c r="A33" s="97" t="s">
        <v>198</v>
      </c>
      <c r="B33" s="97">
        <v>2</v>
      </c>
      <c r="C33" s="97">
        <v>0</v>
      </c>
      <c r="D33" s="97">
        <v>4</v>
      </c>
      <c r="E33" s="97"/>
      <c r="J33" s="63"/>
      <c r="K33" s="63"/>
      <c r="L33" s="63"/>
    </row>
    <row r="34" spans="1:12" ht="25.5">
      <c r="A34" s="97" t="s">
        <v>199</v>
      </c>
      <c r="B34" s="97">
        <v>0</v>
      </c>
      <c r="C34" s="97">
        <v>0</v>
      </c>
      <c r="D34" s="97">
        <v>2</v>
      </c>
      <c r="E34" s="63"/>
    </row>
    <row r="35" spans="1:12" ht="25.5">
      <c r="A35" s="97" t="s">
        <v>200</v>
      </c>
      <c r="B35" s="97">
        <v>1</v>
      </c>
      <c r="C35" s="97">
        <v>3</v>
      </c>
      <c r="D35" s="97">
        <v>7</v>
      </c>
      <c r="E35" s="63"/>
    </row>
    <row r="36" spans="1:12" ht="25.5">
      <c r="A36" s="97" t="s">
        <v>201</v>
      </c>
      <c r="B36" s="97">
        <v>0</v>
      </c>
      <c r="C36" s="97">
        <v>1</v>
      </c>
      <c r="D36" s="97">
        <v>3</v>
      </c>
      <c r="E36" s="63"/>
    </row>
    <row r="37" spans="1:12" ht="25.5">
      <c r="A37" s="97" t="s">
        <v>202</v>
      </c>
      <c r="B37" s="97">
        <v>3</v>
      </c>
      <c r="C37" s="97">
        <v>2</v>
      </c>
      <c r="D37" s="97">
        <v>3</v>
      </c>
      <c r="E37" s="63"/>
    </row>
    <row r="38" spans="1:12" s="54" customFormat="1">
      <c r="A38" s="63" t="s">
        <v>203</v>
      </c>
      <c r="B38" s="97">
        <v>0</v>
      </c>
      <c r="C38" s="97">
        <v>1</v>
      </c>
      <c r="D38" s="97">
        <v>1</v>
      </c>
      <c r="J38" s="63"/>
      <c r="K38" s="63"/>
      <c r="L38" s="63"/>
    </row>
    <row r="39" spans="1:12" s="54" customFormat="1">
      <c r="A39" s="63" t="s">
        <v>204</v>
      </c>
      <c r="B39" s="97">
        <v>0</v>
      </c>
      <c r="C39" s="97">
        <v>1</v>
      </c>
      <c r="D39" s="97">
        <v>11</v>
      </c>
      <c r="F39" s="284"/>
      <c r="G39" s="284"/>
      <c r="H39" s="285"/>
      <c r="J39" s="63"/>
      <c r="K39" s="63"/>
      <c r="L39" s="63"/>
    </row>
    <row r="40" spans="1:12">
      <c r="A40" s="63" t="s">
        <v>205</v>
      </c>
      <c r="B40" s="97">
        <v>0</v>
      </c>
      <c r="C40" s="97">
        <v>0</v>
      </c>
      <c r="D40" s="97">
        <v>5</v>
      </c>
    </row>
    <row r="41" spans="1:12">
      <c r="A41" s="63" t="s">
        <v>206</v>
      </c>
      <c r="B41" s="97">
        <v>0</v>
      </c>
      <c r="C41" s="97">
        <v>1</v>
      </c>
      <c r="D41" s="97">
        <v>0</v>
      </c>
    </row>
    <row r="42" spans="1:12">
      <c r="A42" s="54" t="s">
        <v>207</v>
      </c>
      <c r="B42" s="97">
        <v>0</v>
      </c>
      <c r="C42" s="97">
        <v>0</v>
      </c>
      <c r="D42" s="97">
        <v>2</v>
      </c>
    </row>
    <row r="43" spans="1:12">
      <c r="A43" s="63"/>
      <c r="B43" s="63">
        <f>SUM(B31:B42)</f>
        <v>7</v>
      </c>
      <c r="C43" s="63">
        <f>SUM(C31:C42)</f>
        <v>10</v>
      </c>
      <c r="D43" s="63">
        <f>SUM(D31:D42)</f>
        <v>40</v>
      </c>
      <c r="E43" s="63"/>
    </row>
    <row r="44" spans="1:12">
      <c r="A44" s="63"/>
      <c r="B44" s="63"/>
      <c r="C44" s="63"/>
      <c r="D44" s="63"/>
      <c r="E44" s="63"/>
    </row>
    <row r="55" spans="1:12" s="54" customFormat="1">
      <c r="A55" s="63"/>
      <c r="B55" s="63"/>
      <c r="C55" s="63"/>
      <c r="D55" s="63"/>
      <c r="E55" s="63"/>
      <c r="J55" s="63"/>
      <c r="K55" s="63"/>
      <c r="L55" s="63"/>
    </row>
    <row r="56" spans="1:12" s="54" customFormat="1">
      <c r="A56" s="68"/>
      <c r="B56" s="68"/>
      <c r="C56" s="68"/>
      <c r="D56" s="68"/>
      <c r="E56" s="68"/>
      <c r="J56" s="63"/>
      <c r="K56" s="63"/>
      <c r="L56" s="63"/>
    </row>
    <row r="57" spans="1:12" s="54" customFormat="1">
      <c r="A57" s="65"/>
      <c r="B57" s="65"/>
      <c r="C57" s="65"/>
      <c r="D57" s="65"/>
      <c r="E57" s="65"/>
      <c r="J57" s="63"/>
      <c r="K57" s="63"/>
      <c r="L57" s="63"/>
    </row>
    <row r="58" spans="1:12" s="54" customFormat="1">
      <c r="A58" s="68"/>
      <c r="B58" s="68"/>
      <c r="C58" s="68"/>
      <c r="D58" s="68"/>
      <c r="E58" s="68"/>
      <c r="J58" s="63"/>
      <c r="K58" s="63"/>
      <c r="L58" s="63"/>
    </row>
    <row r="59" spans="1:12" s="54" customFormat="1">
      <c r="A59" s="65"/>
      <c r="B59" s="65"/>
      <c r="C59" s="65"/>
      <c r="D59" s="65"/>
      <c r="E59" s="65"/>
      <c r="J59" s="63"/>
      <c r="K59" s="63"/>
      <c r="L59" s="63"/>
    </row>
    <row r="60" spans="1:12" s="54" customFormat="1">
      <c r="A60" s="68"/>
      <c r="B60" s="68"/>
      <c r="C60" s="68"/>
      <c r="D60" s="68"/>
      <c r="E60" s="68"/>
      <c r="J60" s="63"/>
      <c r="K60" s="63"/>
      <c r="L60" s="63"/>
    </row>
    <row r="61" spans="1:12" s="54" customFormat="1">
      <c r="A61" s="65" t="s">
        <v>32</v>
      </c>
      <c r="B61" s="65"/>
      <c r="C61" s="65"/>
      <c r="D61" s="65"/>
      <c r="E61" s="65"/>
      <c r="J61" s="63"/>
      <c r="K61" s="63"/>
      <c r="L61" s="63"/>
    </row>
    <row r="62" spans="1:12" s="54" customFormat="1">
      <c r="A62" s="68" t="s">
        <v>31</v>
      </c>
      <c r="B62" s="68"/>
      <c r="C62" s="68"/>
      <c r="D62" s="68"/>
      <c r="E62" s="68"/>
      <c r="J62" s="63"/>
      <c r="K62" s="63"/>
      <c r="L62" s="63"/>
    </row>
    <row r="63" spans="1:12" s="54" customFormat="1">
      <c r="A63" s="65" t="s">
        <v>30</v>
      </c>
      <c r="B63" s="65"/>
      <c r="C63" s="65"/>
      <c r="D63" s="65"/>
      <c r="E63" s="65"/>
      <c r="J63" s="63"/>
      <c r="K63" s="63"/>
      <c r="L63" s="63"/>
    </row>
    <row r="64" spans="1:12" s="54" customFormat="1">
      <c r="A64" s="68" t="s">
        <v>29</v>
      </c>
      <c r="B64" s="68"/>
      <c r="C64" s="68"/>
      <c r="D64" s="68"/>
      <c r="E64" s="68"/>
      <c r="J64" s="63"/>
      <c r="K64" s="63"/>
      <c r="L64" s="63"/>
    </row>
    <row r="65" spans="1:12" s="54" customFormat="1">
      <c r="A65" s="65" t="s">
        <v>28</v>
      </c>
      <c r="B65" s="65"/>
      <c r="C65" s="65"/>
      <c r="D65" s="65"/>
      <c r="E65" s="65"/>
      <c r="J65" s="63"/>
      <c r="K65" s="63"/>
      <c r="L65" s="63"/>
    </row>
    <row r="66" spans="1:12" s="54" customFormat="1">
      <c r="A66" s="68" t="s">
        <v>27</v>
      </c>
      <c r="B66" s="68"/>
      <c r="C66" s="68"/>
      <c r="D66" s="68"/>
      <c r="E66" s="68"/>
      <c r="J66" s="63"/>
      <c r="K66" s="63"/>
      <c r="L66" s="63"/>
    </row>
    <row r="67" spans="1:12" s="54" customFormat="1">
      <c r="A67" s="65" t="s">
        <v>26</v>
      </c>
      <c r="B67" s="65"/>
      <c r="C67" s="65"/>
      <c r="D67" s="65"/>
      <c r="E67" s="65"/>
      <c r="J67" s="63"/>
      <c r="K67" s="63"/>
      <c r="L67" s="63"/>
    </row>
    <row r="68" spans="1:12" s="54" customFormat="1">
      <c r="A68" s="65" t="s">
        <v>25</v>
      </c>
      <c r="B68" s="65"/>
      <c r="C68" s="65"/>
      <c r="D68" s="65"/>
      <c r="E68" s="65"/>
      <c r="J68" s="63"/>
      <c r="K68" s="63"/>
      <c r="L68" s="63"/>
    </row>
    <row r="69" spans="1:12">
      <c r="A69" s="54" t="s">
        <v>24</v>
      </c>
    </row>
    <row r="70" spans="1:12">
      <c r="A70" s="54" t="s">
        <v>23</v>
      </c>
    </row>
    <row r="71" spans="1:12">
      <c r="A71" s="54" t="s">
        <v>22</v>
      </c>
    </row>
    <row r="72" spans="1:12">
      <c r="A72" s="54" t="s">
        <v>21</v>
      </c>
    </row>
  </sheetData>
  <mergeCells count="16">
    <mergeCell ref="A6:A10"/>
    <mergeCell ref="B6:I6"/>
    <mergeCell ref="J6:J10"/>
    <mergeCell ref="B7:E8"/>
    <mergeCell ref="F7:I8"/>
    <mergeCell ref="F9:F10"/>
    <mergeCell ref="G9:H9"/>
    <mergeCell ref="I9:I10"/>
    <mergeCell ref="B9:B10"/>
    <mergeCell ref="C9:D9"/>
    <mergeCell ref="E9:E10"/>
    <mergeCell ref="B5:I5"/>
    <mergeCell ref="A1:J1"/>
    <mergeCell ref="A2:J2"/>
    <mergeCell ref="A3:J3"/>
    <mergeCell ref="A4:J4"/>
  </mergeCells>
  <printOptions horizontalCentered="1" verticalCentered="1"/>
  <pageMargins left="0" right="0" top="0" bottom="0" header="0" footer="0"/>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K17"/>
  <sheetViews>
    <sheetView showGridLines="0" rightToLeft="1" tabSelected="1" view="pageBreakPreview" zoomScaleNormal="100" workbookViewId="0">
      <selection activeCell="L6" sqref="L6"/>
    </sheetView>
  </sheetViews>
  <sheetFormatPr defaultColWidth="9.140625" defaultRowHeight="12.75"/>
  <cols>
    <col min="1" max="1" width="30.140625" style="54" customWidth="1"/>
    <col min="2" max="2" width="10.42578125" style="71" customWidth="1"/>
    <col min="3" max="3" width="10.7109375" style="71" customWidth="1"/>
    <col min="4" max="5" width="10.140625" style="71" customWidth="1"/>
    <col min="6" max="6" width="10.42578125" style="71" customWidth="1"/>
    <col min="7" max="7" width="10.7109375" style="71" customWidth="1"/>
    <col min="8" max="9" width="10.140625" style="71" customWidth="1"/>
    <col min="10" max="10" width="31" style="54" customWidth="1"/>
    <col min="11" max="16384" width="9.140625" style="49"/>
  </cols>
  <sheetData>
    <row r="1" spans="1:11" ht="26.25" customHeight="1">
      <c r="A1" s="912" t="s">
        <v>332</v>
      </c>
      <c r="B1" s="912"/>
      <c r="C1" s="912"/>
      <c r="D1" s="912"/>
      <c r="E1" s="912"/>
      <c r="F1" s="912"/>
      <c r="G1" s="912"/>
      <c r="H1" s="912"/>
      <c r="I1" s="912"/>
      <c r="J1" s="912"/>
    </row>
    <row r="2" spans="1:11" ht="18">
      <c r="A2" s="920" t="s">
        <v>597</v>
      </c>
      <c r="B2" s="920"/>
      <c r="C2" s="920"/>
      <c r="D2" s="920"/>
      <c r="E2" s="920"/>
      <c r="F2" s="920"/>
      <c r="G2" s="920"/>
      <c r="H2" s="920"/>
      <c r="I2" s="920"/>
      <c r="J2" s="920"/>
    </row>
    <row r="3" spans="1:11" ht="38.25" customHeight="1">
      <c r="A3" s="867" t="s">
        <v>374</v>
      </c>
      <c r="B3" s="867"/>
      <c r="C3" s="867"/>
      <c r="D3" s="867"/>
      <c r="E3" s="867"/>
      <c r="F3" s="867"/>
      <c r="G3" s="867"/>
      <c r="H3" s="867"/>
      <c r="I3" s="867"/>
      <c r="J3" s="867"/>
    </row>
    <row r="4" spans="1:11" ht="15.75">
      <c r="A4" s="913" t="s">
        <v>597</v>
      </c>
      <c r="B4" s="913"/>
      <c r="C4" s="913"/>
      <c r="D4" s="913"/>
      <c r="E4" s="913"/>
      <c r="F4" s="913"/>
      <c r="G4" s="913"/>
      <c r="H4" s="913"/>
      <c r="I4" s="913"/>
      <c r="J4" s="913"/>
    </row>
    <row r="5" spans="1:11" s="22" customFormat="1" ht="15">
      <c r="A5" s="27" t="s">
        <v>595</v>
      </c>
      <c r="B5" s="27"/>
      <c r="D5" s="27"/>
      <c r="F5" s="27"/>
      <c r="H5" s="27"/>
      <c r="J5" s="26" t="s">
        <v>594</v>
      </c>
    </row>
    <row r="6" spans="1:11" s="58" customFormat="1" ht="22.5" customHeight="1">
      <c r="A6" s="914" t="s">
        <v>145</v>
      </c>
      <c r="B6" s="921">
        <v>2020</v>
      </c>
      <c r="C6" s="922"/>
      <c r="D6" s="922"/>
      <c r="E6" s="923"/>
      <c r="F6" s="921">
        <v>2021</v>
      </c>
      <c r="G6" s="922"/>
      <c r="H6" s="922"/>
      <c r="I6" s="923"/>
      <c r="J6" s="917" t="s">
        <v>405</v>
      </c>
    </row>
    <row r="7" spans="1:11" s="58" customFormat="1" ht="17.25" customHeight="1">
      <c r="A7" s="915"/>
      <c r="B7" s="878" t="s">
        <v>533</v>
      </c>
      <c r="C7" s="905" t="s">
        <v>519</v>
      </c>
      <c r="D7" s="908" t="s">
        <v>520</v>
      </c>
      <c r="E7" s="909"/>
      <c r="F7" s="878" t="s">
        <v>533</v>
      </c>
      <c r="G7" s="905" t="s">
        <v>519</v>
      </c>
      <c r="H7" s="908" t="s">
        <v>520</v>
      </c>
      <c r="I7" s="909"/>
      <c r="J7" s="918"/>
    </row>
    <row r="8" spans="1:11" s="58" customFormat="1" ht="17.25" customHeight="1">
      <c r="A8" s="915"/>
      <c r="B8" s="879"/>
      <c r="C8" s="906"/>
      <c r="D8" s="910"/>
      <c r="E8" s="911"/>
      <c r="F8" s="879"/>
      <c r="G8" s="906"/>
      <c r="H8" s="910"/>
      <c r="I8" s="911"/>
      <c r="J8" s="918"/>
    </row>
    <row r="9" spans="1:11" s="58" customFormat="1" ht="32.25" customHeight="1">
      <c r="A9" s="916"/>
      <c r="B9" s="924"/>
      <c r="C9" s="907"/>
      <c r="D9" s="544" t="s">
        <v>517</v>
      </c>
      <c r="E9" s="282" t="s">
        <v>518</v>
      </c>
      <c r="F9" s="924"/>
      <c r="G9" s="907"/>
      <c r="H9" s="354" t="s">
        <v>517</v>
      </c>
      <c r="I9" s="282" t="s">
        <v>518</v>
      </c>
      <c r="J9" s="919"/>
    </row>
    <row r="10" spans="1:11" ht="27.75" customHeight="1" thickBot="1">
      <c r="A10" s="60" t="s">
        <v>144</v>
      </c>
      <c r="B10" s="155">
        <v>348</v>
      </c>
      <c r="C10" s="155">
        <v>36</v>
      </c>
      <c r="D10" s="155">
        <v>56</v>
      </c>
      <c r="E10" s="155">
        <v>120</v>
      </c>
      <c r="F10" s="155">
        <v>1125</v>
      </c>
      <c r="G10" s="155">
        <v>36</v>
      </c>
      <c r="H10" s="155">
        <v>66</v>
      </c>
      <c r="I10" s="155">
        <v>283</v>
      </c>
      <c r="J10" s="176" t="s">
        <v>376</v>
      </c>
    </row>
    <row r="11" spans="1:11" ht="27.75" customHeight="1" thickBot="1">
      <c r="A11" s="62" t="s">
        <v>143</v>
      </c>
      <c r="B11" s="156">
        <v>5</v>
      </c>
      <c r="C11" s="156">
        <v>0</v>
      </c>
      <c r="D11" s="156">
        <v>3</v>
      </c>
      <c r="E11" s="156">
        <v>7</v>
      </c>
      <c r="F11" s="156">
        <v>7</v>
      </c>
      <c r="G11" s="156">
        <v>4</v>
      </c>
      <c r="H11" s="156">
        <v>1</v>
      </c>
      <c r="I11" s="156">
        <v>1</v>
      </c>
      <c r="J11" s="177" t="s">
        <v>377</v>
      </c>
    </row>
    <row r="12" spans="1:11" ht="27.75" customHeight="1" thickBot="1">
      <c r="A12" s="74" t="s">
        <v>142</v>
      </c>
      <c r="B12" s="281">
        <v>0</v>
      </c>
      <c r="C12" s="281">
        <v>0</v>
      </c>
      <c r="D12" s="281">
        <v>0</v>
      </c>
      <c r="E12" s="281">
        <v>0</v>
      </c>
      <c r="F12" s="281">
        <v>2</v>
      </c>
      <c r="G12" s="281">
        <v>1</v>
      </c>
      <c r="H12" s="281">
        <v>0</v>
      </c>
      <c r="I12" s="281">
        <v>0</v>
      </c>
      <c r="J12" s="194" t="s">
        <v>375</v>
      </c>
      <c r="K12" s="179"/>
    </row>
    <row r="13" spans="1:11" ht="27.75" customHeight="1" thickBot="1">
      <c r="A13" s="62" t="s">
        <v>141</v>
      </c>
      <c r="B13" s="156">
        <v>87</v>
      </c>
      <c r="C13" s="156">
        <v>0</v>
      </c>
      <c r="D13" s="156">
        <v>0</v>
      </c>
      <c r="E13" s="156">
        <v>0</v>
      </c>
      <c r="F13" s="156">
        <v>242</v>
      </c>
      <c r="G13" s="156">
        <v>3</v>
      </c>
      <c r="H13" s="156">
        <v>0</v>
      </c>
      <c r="I13" s="156">
        <v>1</v>
      </c>
      <c r="J13" s="177" t="s">
        <v>378</v>
      </c>
    </row>
    <row r="14" spans="1:11" ht="27.75" customHeight="1" thickBot="1">
      <c r="A14" s="74" t="s">
        <v>140</v>
      </c>
      <c r="B14" s="281">
        <v>773</v>
      </c>
      <c r="C14" s="281">
        <v>21</v>
      </c>
      <c r="D14" s="281">
        <v>3</v>
      </c>
      <c r="E14" s="281">
        <v>7</v>
      </c>
      <c r="F14" s="281">
        <v>1356</v>
      </c>
      <c r="G14" s="281">
        <v>17</v>
      </c>
      <c r="H14" s="281">
        <v>3</v>
      </c>
      <c r="I14" s="281">
        <v>18</v>
      </c>
      <c r="J14" s="178" t="s">
        <v>379</v>
      </c>
    </row>
    <row r="15" spans="1:11" ht="27.75" customHeight="1">
      <c r="A15" s="30" t="s">
        <v>116</v>
      </c>
      <c r="B15" s="157">
        <v>181</v>
      </c>
      <c r="C15" s="157">
        <v>21</v>
      </c>
      <c r="D15" s="157">
        <v>7</v>
      </c>
      <c r="E15" s="157">
        <v>15</v>
      </c>
      <c r="F15" s="157">
        <v>367</v>
      </c>
      <c r="G15" s="157">
        <v>18</v>
      </c>
      <c r="H15" s="157">
        <v>4</v>
      </c>
      <c r="I15" s="157">
        <v>30</v>
      </c>
      <c r="J15" s="180" t="s">
        <v>115</v>
      </c>
    </row>
    <row r="16" spans="1:11" s="55" customFormat="1" ht="27.75" customHeight="1">
      <c r="A16" s="73" t="s">
        <v>114</v>
      </c>
      <c r="B16" s="443">
        <f t="shared" ref="B16:I16" si="0">SUM(B10:B15)</f>
        <v>1394</v>
      </c>
      <c r="C16" s="443">
        <f t="shared" si="0"/>
        <v>78</v>
      </c>
      <c r="D16" s="443">
        <f t="shared" si="0"/>
        <v>69</v>
      </c>
      <c r="E16" s="443">
        <f t="shared" si="0"/>
        <v>149</v>
      </c>
      <c r="F16" s="443">
        <f t="shared" si="0"/>
        <v>3099</v>
      </c>
      <c r="G16" s="443">
        <f t="shared" si="0"/>
        <v>79</v>
      </c>
      <c r="H16" s="443">
        <f t="shared" si="0"/>
        <v>74</v>
      </c>
      <c r="I16" s="443">
        <f t="shared" si="0"/>
        <v>333</v>
      </c>
      <c r="J16" s="145" t="s">
        <v>113</v>
      </c>
    </row>
    <row r="17" spans="2:8" ht="15">
      <c r="B17" s="72"/>
      <c r="D17" s="72"/>
      <c r="F17" s="72"/>
      <c r="H17" s="72"/>
    </row>
  </sheetData>
  <mergeCells count="14">
    <mergeCell ref="G7:G9"/>
    <mergeCell ref="H7:I8"/>
    <mergeCell ref="A1:J1"/>
    <mergeCell ref="A3:J3"/>
    <mergeCell ref="A4:J4"/>
    <mergeCell ref="A6:A9"/>
    <mergeCell ref="J6:J9"/>
    <mergeCell ref="A2:J2"/>
    <mergeCell ref="B6:E6"/>
    <mergeCell ref="B7:B9"/>
    <mergeCell ref="D7:E8"/>
    <mergeCell ref="C7:C9"/>
    <mergeCell ref="F6:I6"/>
    <mergeCell ref="F7:F9"/>
  </mergeCells>
  <printOptions horizontalCentered="1" verticalCentered="1"/>
  <pageMargins left="0" right="0" top="0" bottom="0" header="0" footer="0"/>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38"/>
  <sheetViews>
    <sheetView rightToLeft="1" view="pageBreakPreview" topLeftCell="A3" zoomScaleNormal="100" zoomScaleSheetLayoutView="100" workbookViewId="0">
      <pane xSplit="2" ySplit="5" topLeftCell="C8" activePane="bottomRight" state="frozen"/>
      <selection activeCell="A22" sqref="A22"/>
      <selection pane="topRight" activeCell="A22" sqref="A22"/>
      <selection pane="bottomLeft" activeCell="A22" sqref="A22"/>
      <selection pane="bottomRight" activeCell="A4" sqref="A4:P4"/>
    </sheetView>
  </sheetViews>
  <sheetFormatPr defaultColWidth="9.140625" defaultRowHeight="12.75"/>
  <cols>
    <col min="1" max="1" width="14.28515625" style="91" customWidth="1"/>
    <col min="2" max="2" width="9.85546875" style="91" customWidth="1"/>
    <col min="3" max="4" width="8.28515625" style="91" customWidth="1"/>
    <col min="5" max="5" width="8.28515625" style="122" customWidth="1"/>
    <col min="6" max="7" width="8.28515625" style="91" customWidth="1"/>
    <col min="8" max="8" width="8.28515625" style="122" customWidth="1"/>
    <col min="9" max="10" width="8.28515625" style="91" customWidth="1"/>
    <col min="11" max="11" width="8.28515625" style="122" customWidth="1"/>
    <col min="12" max="13" width="8.28515625" style="91" customWidth="1"/>
    <col min="14" max="14" width="8.28515625" style="122" customWidth="1"/>
    <col min="15" max="15" width="12" style="122" customWidth="1"/>
    <col min="16" max="16" width="18.28515625" style="122" customWidth="1"/>
    <col min="17" max="16384" width="9.140625" style="91"/>
  </cols>
  <sheetData>
    <row r="1" spans="1:16" ht="18">
      <c r="A1" s="639" t="s">
        <v>472</v>
      </c>
      <c r="B1" s="639"/>
      <c r="C1" s="639"/>
      <c r="D1" s="639"/>
      <c r="E1" s="639"/>
      <c r="F1" s="639"/>
      <c r="G1" s="639"/>
      <c r="H1" s="639"/>
      <c r="I1" s="639"/>
      <c r="J1" s="639"/>
      <c r="K1" s="639"/>
      <c r="L1" s="639"/>
      <c r="M1" s="639"/>
      <c r="N1" s="639"/>
      <c r="O1" s="639"/>
      <c r="P1" s="639"/>
    </row>
    <row r="2" spans="1:16" ht="18">
      <c r="A2" s="640" t="s">
        <v>596</v>
      </c>
      <c r="B2" s="640"/>
      <c r="C2" s="640"/>
      <c r="D2" s="640"/>
      <c r="E2" s="640"/>
      <c r="F2" s="640"/>
      <c r="G2" s="640"/>
      <c r="H2" s="640"/>
      <c r="I2" s="640"/>
      <c r="J2" s="640"/>
      <c r="K2" s="640"/>
      <c r="L2" s="640"/>
      <c r="M2" s="640"/>
      <c r="N2" s="640"/>
      <c r="O2" s="640"/>
      <c r="P2" s="640"/>
    </row>
    <row r="3" spans="1:16" ht="15.75">
      <c r="A3" s="641" t="s">
        <v>473</v>
      </c>
      <c r="B3" s="641"/>
      <c r="C3" s="641"/>
      <c r="D3" s="641"/>
      <c r="E3" s="641"/>
      <c r="F3" s="641"/>
      <c r="G3" s="641"/>
      <c r="H3" s="641"/>
      <c r="I3" s="641"/>
      <c r="J3" s="641"/>
      <c r="K3" s="641"/>
      <c r="L3" s="641"/>
      <c r="M3" s="641"/>
      <c r="N3" s="641"/>
      <c r="O3" s="641"/>
      <c r="P3" s="641"/>
    </row>
    <row r="4" spans="1:16" ht="15.75">
      <c r="A4" s="641" t="s">
        <v>596</v>
      </c>
      <c r="B4" s="641"/>
      <c r="C4" s="641"/>
      <c r="D4" s="641"/>
      <c r="E4" s="641"/>
      <c r="F4" s="641"/>
      <c r="G4" s="641"/>
      <c r="H4" s="641"/>
      <c r="I4" s="641"/>
      <c r="J4" s="641"/>
      <c r="K4" s="641"/>
      <c r="L4" s="641"/>
      <c r="M4" s="641"/>
      <c r="N4" s="641"/>
      <c r="O4" s="641"/>
      <c r="P4" s="641"/>
    </row>
    <row r="5" spans="1:16" ht="15">
      <c r="A5" s="324" t="s">
        <v>577</v>
      </c>
      <c r="B5" s="234"/>
      <c r="C5" s="234"/>
      <c r="D5" s="234"/>
      <c r="E5" s="234"/>
      <c r="F5" s="234"/>
      <c r="G5" s="234"/>
      <c r="H5" s="234"/>
      <c r="I5" s="234"/>
      <c r="J5" s="234"/>
      <c r="K5" s="234"/>
      <c r="L5" s="234"/>
      <c r="M5" s="234"/>
      <c r="N5" s="234"/>
      <c r="O5" s="234"/>
      <c r="P5" s="117" t="s">
        <v>578</v>
      </c>
    </row>
    <row r="6" spans="1:16" ht="22.5" customHeight="1">
      <c r="A6" s="642" t="s">
        <v>62</v>
      </c>
      <c r="B6" s="644" t="s">
        <v>474</v>
      </c>
      <c r="C6" s="646">
        <v>2018</v>
      </c>
      <c r="D6" s="647"/>
      <c r="E6" s="648"/>
      <c r="F6" s="649">
        <v>2019</v>
      </c>
      <c r="G6" s="649"/>
      <c r="H6" s="649"/>
      <c r="I6" s="649">
        <v>2020</v>
      </c>
      <c r="J6" s="649"/>
      <c r="K6" s="649"/>
      <c r="L6" s="649">
        <v>2021</v>
      </c>
      <c r="M6" s="649"/>
      <c r="N6" s="649"/>
      <c r="O6" s="628" t="s">
        <v>475</v>
      </c>
      <c r="P6" s="630" t="s">
        <v>61</v>
      </c>
    </row>
    <row r="7" spans="1:16" ht="26.25" customHeight="1">
      <c r="A7" s="643"/>
      <c r="B7" s="645"/>
      <c r="C7" s="214" t="s">
        <v>439</v>
      </c>
      <c r="D7" s="214" t="s">
        <v>440</v>
      </c>
      <c r="E7" s="214" t="s">
        <v>441</v>
      </c>
      <c r="F7" s="214" t="s">
        <v>439</v>
      </c>
      <c r="G7" s="214" t="s">
        <v>440</v>
      </c>
      <c r="H7" s="214" t="s">
        <v>441</v>
      </c>
      <c r="I7" s="214" t="s">
        <v>439</v>
      </c>
      <c r="J7" s="214" t="s">
        <v>440</v>
      </c>
      <c r="K7" s="214" t="s">
        <v>441</v>
      </c>
      <c r="L7" s="214" t="s">
        <v>439</v>
      </c>
      <c r="M7" s="214" t="s">
        <v>440</v>
      </c>
      <c r="N7" s="214" t="s">
        <v>441</v>
      </c>
      <c r="O7" s="629"/>
      <c r="P7" s="631"/>
    </row>
    <row r="8" spans="1:16" ht="15.75" customHeight="1" thickBot="1">
      <c r="A8" s="632" t="s">
        <v>536</v>
      </c>
      <c r="B8" s="512" t="s">
        <v>63</v>
      </c>
      <c r="C8" s="183">
        <v>1</v>
      </c>
      <c r="D8" s="183">
        <v>0</v>
      </c>
      <c r="E8" s="105">
        <f>SUM(C8:D8)</f>
        <v>1</v>
      </c>
      <c r="F8" s="183">
        <v>1</v>
      </c>
      <c r="G8" s="183">
        <v>0</v>
      </c>
      <c r="H8" s="105">
        <f>SUM(F8:G8)</f>
        <v>1</v>
      </c>
      <c r="I8" s="183">
        <v>1</v>
      </c>
      <c r="J8" s="183">
        <v>0</v>
      </c>
      <c r="K8" s="105">
        <f>SUM(I8:J8)</f>
        <v>1</v>
      </c>
      <c r="L8" s="183">
        <v>1</v>
      </c>
      <c r="M8" s="183">
        <v>0</v>
      </c>
      <c r="N8" s="105">
        <f>SUM(L8:M8)</f>
        <v>1</v>
      </c>
      <c r="O8" s="522" t="s">
        <v>4</v>
      </c>
      <c r="P8" s="635" t="s">
        <v>540</v>
      </c>
    </row>
    <row r="9" spans="1:16" ht="15.75" customHeight="1" thickBot="1">
      <c r="A9" s="633"/>
      <c r="B9" s="513" t="s">
        <v>476</v>
      </c>
      <c r="C9" s="326">
        <v>0</v>
      </c>
      <c r="D9" s="326">
        <v>0</v>
      </c>
      <c r="E9" s="328">
        <f>SUM(C9:D9)</f>
        <v>0</v>
      </c>
      <c r="F9" s="326">
        <v>0</v>
      </c>
      <c r="G9" s="326">
        <v>0</v>
      </c>
      <c r="H9" s="328">
        <f t="shared" ref="H9:H10" si="0">SUM(F9:G9)</f>
        <v>0</v>
      </c>
      <c r="I9" s="326">
        <v>0</v>
      </c>
      <c r="J9" s="326">
        <v>0</v>
      </c>
      <c r="K9" s="328">
        <f t="shared" ref="K9" si="1">SUM(I9:J9)</f>
        <v>0</v>
      </c>
      <c r="L9" s="326">
        <v>0</v>
      </c>
      <c r="M9" s="326">
        <v>0</v>
      </c>
      <c r="N9" s="328">
        <f t="shared" ref="N9:N33" si="2">SUM(L9:M9)</f>
        <v>0</v>
      </c>
      <c r="O9" s="523" t="s">
        <v>477</v>
      </c>
      <c r="P9" s="636"/>
    </row>
    <row r="10" spans="1:16" ht="15.75" customHeight="1">
      <c r="A10" s="634"/>
      <c r="B10" s="508" t="s">
        <v>3</v>
      </c>
      <c r="C10" s="325">
        <f>C8+C9</f>
        <v>1</v>
      </c>
      <c r="D10" s="325">
        <f>D8+D9</f>
        <v>0</v>
      </c>
      <c r="E10" s="325">
        <f>SUM(C10:D10)</f>
        <v>1</v>
      </c>
      <c r="F10" s="325">
        <f>F8+F9</f>
        <v>1</v>
      </c>
      <c r="G10" s="325">
        <f>G8+G9</f>
        <v>0</v>
      </c>
      <c r="H10" s="325">
        <f t="shared" si="0"/>
        <v>1</v>
      </c>
      <c r="I10" s="325">
        <f>I8+I9</f>
        <v>1</v>
      </c>
      <c r="J10" s="325">
        <f>J8+J9</f>
        <v>0</v>
      </c>
      <c r="K10" s="325">
        <f>SUM(I10:J10)</f>
        <v>1</v>
      </c>
      <c r="L10" s="325">
        <f>L8+L9</f>
        <v>1</v>
      </c>
      <c r="M10" s="325">
        <f>M8+M9</f>
        <v>0</v>
      </c>
      <c r="N10" s="325">
        <f>SUM(L10:M10)</f>
        <v>1</v>
      </c>
      <c r="O10" s="518" t="s">
        <v>2</v>
      </c>
      <c r="P10" s="637"/>
    </row>
    <row r="11" spans="1:16" ht="15.75" customHeight="1" thickBot="1">
      <c r="A11" s="618" t="s">
        <v>60</v>
      </c>
      <c r="B11" s="514" t="s">
        <v>63</v>
      </c>
      <c r="C11" s="406">
        <v>7</v>
      </c>
      <c r="D11" s="407">
        <v>0</v>
      </c>
      <c r="E11" s="408">
        <f t="shared" ref="E11:E34" si="3">SUM(C11:D11)</f>
        <v>7</v>
      </c>
      <c r="F11" s="406">
        <v>9</v>
      </c>
      <c r="G11" s="407">
        <v>0</v>
      </c>
      <c r="H11" s="408">
        <f>SUM(F11:G11)</f>
        <v>9</v>
      </c>
      <c r="I11" s="406">
        <v>10</v>
      </c>
      <c r="J11" s="407">
        <v>0</v>
      </c>
      <c r="K11" s="408">
        <f>SUM(I11:J11)</f>
        <v>10</v>
      </c>
      <c r="L11" s="406">
        <v>9</v>
      </c>
      <c r="M11" s="407">
        <v>0</v>
      </c>
      <c r="N11" s="408">
        <f>SUM(L11:M11)</f>
        <v>9</v>
      </c>
      <c r="O11" s="524" t="s">
        <v>4</v>
      </c>
      <c r="P11" s="619" t="s">
        <v>59</v>
      </c>
    </row>
    <row r="12" spans="1:16" ht="15.75" customHeight="1" thickBot="1">
      <c r="A12" s="611"/>
      <c r="B12" s="515" t="s">
        <v>476</v>
      </c>
      <c r="C12" s="399">
        <v>0</v>
      </c>
      <c r="D12" s="400">
        <v>0</v>
      </c>
      <c r="E12" s="401">
        <f t="shared" si="3"/>
        <v>0</v>
      </c>
      <c r="F12" s="399">
        <v>0</v>
      </c>
      <c r="G12" s="400">
        <v>0</v>
      </c>
      <c r="H12" s="401">
        <f t="shared" ref="H12:H34" si="4">SUM(F12:G12)</f>
        <v>0</v>
      </c>
      <c r="I12" s="399">
        <v>0</v>
      </c>
      <c r="J12" s="400">
        <v>0</v>
      </c>
      <c r="K12" s="401">
        <f>SUM(I12:J12)</f>
        <v>0</v>
      </c>
      <c r="L12" s="399">
        <v>0</v>
      </c>
      <c r="M12" s="400">
        <v>0</v>
      </c>
      <c r="N12" s="401">
        <f>SUM(L12:M12)</f>
        <v>0</v>
      </c>
      <c r="O12" s="525" t="s">
        <v>477</v>
      </c>
      <c r="P12" s="620"/>
    </row>
    <row r="13" spans="1:16" ht="15.75" customHeight="1">
      <c r="A13" s="612"/>
      <c r="B13" s="509" t="s">
        <v>3</v>
      </c>
      <c r="C13" s="329">
        <f>C11+C12</f>
        <v>7</v>
      </c>
      <c r="D13" s="329">
        <f>D11+D12</f>
        <v>0</v>
      </c>
      <c r="E13" s="329">
        <f t="shared" si="3"/>
        <v>7</v>
      </c>
      <c r="F13" s="329">
        <f>F11+F12</f>
        <v>9</v>
      </c>
      <c r="G13" s="329">
        <f>G11+G12</f>
        <v>0</v>
      </c>
      <c r="H13" s="329">
        <f t="shared" si="4"/>
        <v>9</v>
      </c>
      <c r="I13" s="329">
        <f>I11+I12</f>
        <v>10</v>
      </c>
      <c r="J13" s="329">
        <f>J11+J12</f>
        <v>0</v>
      </c>
      <c r="K13" s="329">
        <f>SUM(I13:J13)</f>
        <v>10</v>
      </c>
      <c r="L13" s="329">
        <f>L11+L12</f>
        <v>9</v>
      </c>
      <c r="M13" s="329">
        <f>M11+M12</f>
        <v>0</v>
      </c>
      <c r="N13" s="329">
        <f>SUM(L13:M13)</f>
        <v>9</v>
      </c>
      <c r="O13" s="519" t="s">
        <v>2</v>
      </c>
      <c r="P13" s="621"/>
    </row>
    <row r="14" spans="1:16" ht="15.75" customHeight="1" thickBot="1">
      <c r="A14" s="622" t="s">
        <v>58</v>
      </c>
      <c r="B14" s="516" t="s">
        <v>63</v>
      </c>
      <c r="C14" s="403">
        <v>4</v>
      </c>
      <c r="D14" s="404">
        <v>0</v>
      </c>
      <c r="E14" s="405">
        <f t="shared" si="3"/>
        <v>4</v>
      </c>
      <c r="F14" s="403">
        <v>2</v>
      </c>
      <c r="G14" s="404">
        <v>0</v>
      </c>
      <c r="H14" s="405">
        <f t="shared" si="4"/>
        <v>2</v>
      </c>
      <c r="I14" s="403">
        <v>5</v>
      </c>
      <c r="J14" s="404">
        <v>0</v>
      </c>
      <c r="K14" s="405">
        <f t="shared" ref="K14:K33" si="5">SUM(I14:J14)</f>
        <v>5</v>
      </c>
      <c r="L14" s="403">
        <v>4</v>
      </c>
      <c r="M14" s="404">
        <v>0</v>
      </c>
      <c r="N14" s="405">
        <f t="shared" si="2"/>
        <v>4</v>
      </c>
      <c r="O14" s="526" t="s">
        <v>4</v>
      </c>
      <c r="P14" s="638" t="s">
        <v>57</v>
      </c>
    </row>
    <row r="15" spans="1:16" ht="15.75" customHeight="1" thickBot="1">
      <c r="A15" s="623"/>
      <c r="B15" s="513" t="s">
        <v>476</v>
      </c>
      <c r="C15" s="326">
        <v>18</v>
      </c>
      <c r="D15" s="327">
        <v>0</v>
      </c>
      <c r="E15" s="328">
        <f t="shared" si="3"/>
        <v>18</v>
      </c>
      <c r="F15" s="326">
        <v>15</v>
      </c>
      <c r="G15" s="327">
        <v>0</v>
      </c>
      <c r="H15" s="328">
        <f t="shared" si="4"/>
        <v>15</v>
      </c>
      <c r="I15" s="326">
        <v>15</v>
      </c>
      <c r="J15" s="327">
        <v>0</v>
      </c>
      <c r="K15" s="328">
        <f t="shared" si="5"/>
        <v>15</v>
      </c>
      <c r="L15" s="326">
        <v>15</v>
      </c>
      <c r="M15" s="327">
        <v>0</v>
      </c>
      <c r="N15" s="328">
        <f t="shared" si="2"/>
        <v>15</v>
      </c>
      <c r="O15" s="523" t="s">
        <v>477</v>
      </c>
      <c r="P15" s="626"/>
    </row>
    <row r="16" spans="1:16" ht="15.75" customHeight="1">
      <c r="A16" s="624"/>
      <c r="B16" s="510" t="s">
        <v>3</v>
      </c>
      <c r="C16" s="402">
        <f>C14+C15</f>
        <v>22</v>
      </c>
      <c r="D16" s="402">
        <f>D14+D15</f>
        <v>0</v>
      </c>
      <c r="E16" s="402">
        <f t="shared" si="3"/>
        <v>22</v>
      </c>
      <c r="F16" s="402">
        <f>F14+F15</f>
        <v>17</v>
      </c>
      <c r="G16" s="402">
        <f>G14+G15</f>
        <v>0</v>
      </c>
      <c r="H16" s="402">
        <f t="shared" si="4"/>
        <v>17</v>
      </c>
      <c r="I16" s="402">
        <f>I14+I15</f>
        <v>20</v>
      </c>
      <c r="J16" s="402">
        <f>J14+J15</f>
        <v>0</v>
      </c>
      <c r="K16" s="402">
        <f t="shared" si="5"/>
        <v>20</v>
      </c>
      <c r="L16" s="402">
        <f>L14+L15</f>
        <v>19</v>
      </c>
      <c r="M16" s="402">
        <f>M14+M15</f>
        <v>0</v>
      </c>
      <c r="N16" s="402">
        <f t="shared" si="2"/>
        <v>19</v>
      </c>
      <c r="O16" s="520" t="s">
        <v>2</v>
      </c>
      <c r="P16" s="627"/>
    </row>
    <row r="17" spans="1:16" ht="15.75" customHeight="1" thickBot="1">
      <c r="A17" s="611" t="s">
        <v>56</v>
      </c>
      <c r="B17" s="513" t="s">
        <v>63</v>
      </c>
      <c r="C17" s="326">
        <v>4</v>
      </c>
      <c r="D17" s="327">
        <v>0</v>
      </c>
      <c r="E17" s="328">
        <f t="shared" si="3"/>
        <v>4</v>
      </c>
      <c r="F17" s="326">
        <v>5</v>
      </c>
      <c r="G17" s="327">
        <v>0</v>
      </c>
      <c r="H17" s="328">
        <f t="shared" si="4"/>
        <v>5</v>
      </c>
      <c r="I17" s="326">
        <v>4</v>
      </c>
      <c r="J17" s="327">
        <v>0</v>
      </c>
      <c r="K17" s="328">
        <f t="shared" si="5"/>
        <v>4</v>
      </c>
      <c r="L17" s="326">
        <v>14</v>
      </c>
      <c r="M17" s="327">
        <v>0</v>
      </c>
      <c r="N17" s="328">
        <f t="shared" si="2"/>
        <v>14</v>
      </c>
      <c r="O17" s="523" t="s">
        <v>4</v>
      </c>
      <c r="P17" s="620" t="s">
        <v>55</v>
      </c>
    </row>
    <row r="18" spans="1:16" ht="15.75" customHeight="1" thickBot="1">
      <c r="A18" s="611"/>
      <c r="B18" s="515" t="s">
        <v>476</v>
      </c>
      <c r="C18" s="399">
        <v>1</v>
      </c>
      <c r="D18" s="400">
        <v>0</v>
      </c>
      <c r="E18" s="401">
        <f t="shared" si="3"/>
        <v>1</v>
      </c>
      <c r="F18" s="399">
        <v>1</v>
      </c>
      <c r="G18" s="400">
        <v>0</v>
      </c>
      <c r="H18" s="401">
        <f t="shared" si="4"/>
        <v>1</v>
      </c>
      <c r="I18" s="399">
        <v>1</v>
      </c>
      <c r="J18" s="400">
        <v>0</v>
      </c>
      <c r="K18" s="401">
        <f t="shared" si="5"/>
        <v>1</v>
      </c>
      <c r="L18" s="399">
        <v>1</v>
      </c>
      <c r="M18" s="400">
        <v>0</v>
      </c>
      <c r="N18" s="401">
        <f t="shared" si="2"/>
        <v>1</v>
      </c>
      <c r="O18" s="525" t="s">
        <v>477</v>
      </c>
      <c r="P18" s="620"/>
    </row>
    <row r="19" spans="1:16" ht="15.75" customHeight="1">
      <c r="A19" s="612"/>
      <c r="B19" s="509" t="s">
        <v>3</v>
      </c>
      <c r="C19" s="329">
        <f>C17+C18</f>
        <v>5</v>
      </c>
      <c r="D19" s="329">
        <f>D17+D18</f>
        <v>0</v>
      </c>
      <c r="E19" s="329">
        <f t="shared" si="3"/>
        <v>5</v>
      </c>
      <c r="F19" s="329">
        <f>F17+F18</f>
        <v>6</v>
      </c>
      <c r="G19" s="329">
        <f>G17+G18</f>
        <v>0</v>
      </c>
      <c r="H19" s="329">
        <f t="shared" si="4"/>
        <v>6</v>
      </c>
      <c r="I19" s="329">
        <f>I17+I18</f>
        <v>5</v>
      </c>
      <c r="J19" s="329">
        <f>J17+J18</f>
        <v>0</v>
      </c>
      <c r="K19" s="329">
        <f t="shared" si="5"/>
        <v>5</v>
      </c>
      <c r="L19" s="329">
        <f>L17+L18</f>
        <v>15</v>
      </c>
      <c r="M19" s="329">
        <f>M17+M18</f>
        <v>0</v>
      </c>
      <c r="N19" s="329">
        <f t="shared" si="2"/>
        <v>15</v>
      </c>
      <c r="O19" s="519" t="s">
        <v>2</v>
      </c>
      <c r="P19" s="621"/>
    </row>
    <row r="20" spans="1:16" ht="15.75" customHeight="1" thickBot="1">
      <c r="A20" s="622" t="s">
        <v>54</v>
      </c>
      <c r="B20" s="516" t="s">
        <v>63</v>
      </c>
      <c r="C20" s="403">
        <v>18</v>
      </c>
      <c r="D20" s="404">
        <v>0</v>
      </c>
      <c r="E20" s="405">
        <f t="shared" si="3"/>
        <v>18</v>
      </c>
      <c r="F20" s="403">
        <v>20</v>
      </c>
      <c r="G20" s="404">
        <v>0</v>
      </c>
      <c r="H20" s="405">
        <f t="shared" si="4"/>
        <v>20</v>
      </c>
      <c r="I20" s="403">
        <v>21</v>
      </c>
      <c r="J20" s="404">
        <v>0</v>
      </c>
      <c r="K20" s="405">
        <f t="shared" si="5"/>
        <v>21</v>
      </c>
      <c r="L20" s="403">
        <v>15</v>
      </c>
      <c r="M20" s="404">
        <v>0</v>
      </c>
      <c r="N20" s="405">
        <f t="shared" si="2"/>
        <v>15</v>
      </c>
      <c r="O20" s="526" t="s">
        <v>4</v>
      </c>
      <c r="P20" s="625" t="s">
        <v>53</v>
      </c>
    </row>
    <row r="21" spans="1:16" ht="15.75" customHeight="1" thickBot="1">
      <c r="A21" s="623"/>
      <c r="B21" s="513" t="s">
        <v>476</v>
      </c>
      <c r="C21" s="326">
        <v>4</v>
      </c>
      <c r="D21" s="327">
        <v>0</v>
      </c>
      <c r="E21" s="328">
        <f t="shared" si="3"/>
        <v>4</v>
      </c>
      <c r="F21" s="326">
        <v>2</v>
      </c>
      <c r="G21" s="327">
        <v>0</v>
      </c>
      <c r="H21" s="328">
        <f t="shared" si="4"/>
        <v>2</v>
      </c>
      <c r="I21" s="326">
        <v>3</v>
      </c>
      <c r="J21" s="327">
        <v>0</v>
      </c>
      <c r="K21" s="328">
        <f t="shared" si="5"/>
        <v>3</v>
      </c>
      <c r="L21" s="326">
        <v>6</v>
      </c>
      <c r="M21" s="327">
        <v>0</v>
      </c>
      <c r="N21" s="328">
        <f t="shared" si="2"/>
        <v>6</v>
      </c>
      <c r="O21" s="523" t="s">
        <v>477</v>
      </c>
      <c r="P21" s="626"/>
    </row>
    <row r="22" spans="1:16" ht="15.75" customHeight="1">
      <c r="A22" s="624"/>
      <c r="B22" s="510" t="s">
        <v>3</v>
      </c>
      <c r="C22" s="402">
        <f>C20+C21</f>
        <v>22</v>
      </c>
      <c r="D22" s="402">
        <f>D20+D21</f>
        <v>0</v>
      </c>
      <c r="E22" s="402">
        <f t="shared" si="3"/>
        <v>22</v>
      </c>
      <c r="F22" s="402">
        <f>F20+F21</f>
        <v>22</v>
      </c>
      <c r="G22" s="402">
        <f>G20+G21</f>
        <v>0</v>
      </c>
      <c r="H22" s="402">
        <f t="shared" si="4"/>
        <v>22</v>
      </c>
      <c r="I22" s="402">
        <f>I20+I21</f>
        <v>24</v>
      </c>
      <c r="J22" s="402">
        <f>J20+J21</f>
        <v>0</v>
      </c>
      <c r="K22" s="402">
        <f t="shared" si="5"/>
        <v>24</v>
      </c>
      <c r="L22" s="402">
        <f>L20+L21</f>
        <v>21</v>
      </c>
      <c r="M22" s="402">
        <f>M20+M21</f>
        <v>0</v>
      </c>
      <c r="N22" s="402">
        <f t="shared" si="2"/>
        <v>21</v>
      </c>
      <c r="O22" s="520" t="s">
        <v>2</v>
      </c>
      <c r="P22" s="627"/>
    </row>
    <row r="23" spans="1:16" ht="15.75" customHeight="1" thickBot="1">
      <c r="A23" s="611" t="s">
        <v>52</v>
      </c>
      <c r="B23" s="513" t="s">
        <v>63</v>
      </c>
      <c r="C23" s="326">
        <v>27</v>
      </c>
      <c r="D23" s="327">
        <v>0</v>
      </c>
      <c r="E23" s="328">
        <f t="shared" si="3"/>
        <v>27</v>
      </c>
      <c r="F23" s="326">
        <v>31</v>
      </c>
      <c r="G23" s="327">
        <v>0</v>
      </c>
      <c r="H23" s="328">
        <f t="shared" si="4"/>
        <v>31</v>
      </c>
      <c r="I23" s="326">
        <v>29</v>
      </c>
      <c r="J23" s="327">
        <v>0</v>
      </c>
      <c r="K23" s="328">
        <f t="shared" si="5"/>
        <v>29</v>
      </c>
      <c r="L23" s="326">
        <v>28</v>
      </c>
      <c r="M23" s="327">
        <v>1</v>
      </c>
      <c r="N23" s="328">
        <f t="shared" si="2"/>
        <v>29</v>
      </c>
      <c r="O23" s="523" t="s">
        <v>4</v>
      </c>
      <c r="P23" s="620" t="s">
        <v>51</v>
      </c>
    </row>
    <row r="24" spans="1:16" ht="15.75" customHeight="1" thickBot="1">
      <c r="A24" s="611"/>
      <c r="B24" s="515" t="s">
        <v>476</v>
      </c>
      <c r="C24" s="399">
        <v>30</v>
      </c>
      <c r="D24" s="400">
        <v>0</v>
      </c>
      <c r="E24" s="401">
        <f t="shared" si="3"/>
        <v>30</v>
      </c>
      <c r="F24" s="399">
        <v>29</v>
      </c>
      <c r="G24" s="400">
        <v>0</v>
      </c>
      <c r="H24" s="401">
        <f t="shared" si="4"/>
        <v>29</v>
      </c>
      <c r="I24" s="399">
        <v>26</v>
      </c>
      <c r="J24" s="400">
        <v>0</v>
      </c>
      <c r="K24" s="401">
        <f t="shared" si="5"/>
        <v>26</v>
      </c>
      <c r="L24" s="399">
        <v>24</v>
      </c>
      <c r="M24" s="400">
        <v>0</v>
      </c>
      <c r="N24" s="401">
        <f t="shared" si="2"/>
        <v>24</v>
      </c>
      <c r="O24" s="525" t="s">
        <v>477</v>
      </c>
      <c r="P24" s="620"/>
    </row>
    <row r="25" spans="1:16" ht="15.75" customHeight="1">
      <c r="A25" s="612"/>
      <c r="B25" s="509" t="s">
        <v>3</v>
      </c>
      <c r="C25" s="329">
        <f>C23+C24</f>
        <v>57</v>
      </c>
      <c r="D25" s="329">
        <f>D23+D24</f>
        <v>0</v>
      </c>
      <c r="E25" s="329">
        <f t="shared" si="3"/>
        <v>57</v>
      </c>
      <c r="F25" s="329">
        <f>F23+F24</f>
        <v>60</v>
      </c>
      <c r="G25" s="329">
        <f>G23+G24</f>
        <v>0</v>
      </c>
      <c r="H25" s="329">
        <f t="shared" si="4"/>
        <v>60</v>
      </c>
      <c r="I25" s="329">
        <f>I23+I24</f>
        <v>55</v>
      </c>
      <c r="J25" s="329">
        <f>J23+J24</f>
        <v>0</v>
      </c>
      <c r="K25" s="329">
        <f t="shared" si="5"/>
        <v>55</v>
      </c>
      <c r="L25" s="329">
        <f>L23+L24</f>
        <v>52</v>
      </c>
      <c r="M25" s="329">
        <f>M23+M24</f>
        <v>1</v>
      </c>
      <c r="N25" s="329">
        <f t="shared" si="2"/>
        <v>53</v>
      </c>
      <c r="O25" s="519" t="s">
        <v>2</v>
      </c>
      <c r="P25" s="621"/>
    </row>
    <row r="26" spans="1:16" ht="15.75" customHeight="1" thickBot="1">
      <c r="A26" s="622" t="s">
        <v>50</v>
      </c>
      <c r="B26" s="516" t="s">
        <v>63</v>
      </c>
      <c r="C26" s="403">
        <v>29</v>
      </c>
      <c r="D26" s="404">
        <v>2</v>
      </c>
      <c r="E26" s="405">
        <f t="shared" si="3"/>
        <v>31</v>
      </c>
      <c r="F26" s="403">
        <v>25</v>
      </c>
      <c r="G26" s="404">
        <v>2</v>
      </c>
      <c r="H26" s="405">
        <f t="shared" si="4"/>
        <v>27</v>
      </c>
      <c r="I26" s="403">
        <v>25</v>
      </c>
      <c r="J26" s="404">
        <v>2</v>
      </c>
      <c r="K26" s="405">
        <f t="shared" si="5"/>
        <v>27</v>
      </c>
      <c r="L26" s="403">
        <v>29</v>
      </c>
      <c r="M26" s="404">
        <v>3</v>
      </c>
      <c r="N26" s="405">
        <f t="shared" si="2"/>
        <v>32</v>
      </c>
      <c r="O26" s="526" t="s">
        <v>4</v>
      </c>
      <c r="P26" s="625" t="s">
        <v>49</v>
      </c>
    </row>
    <row r="27" spans="1:16" ht="15.75" customHeight="1" thickBot="1">
      <c r="A27" s="623"/>
      <c r="B27" s="513" t="s">
        <v>476</v>
      </c>
      <c r="C27" s="326">
        <v>32</v>
      </c>
      <c r="D27" s="327">
        <v>0</v>
      </c>
      <c r="E27" s="328">
        <f t="shared" si="3"/>
        <v>32</v>
      </c>
      <c r="F27" s="326">
        <v>41</v>
      </c>
      <c r="G27" s="327">
        <v>0</v>
      </c>
      <c r="H27" s="328">
        <f t="shared" si="4"/>
        <v>41</v>
      </c>
      <c r="I27" s="326">
        <v>40</v>
      </c>
      <c r="J27" s="327">
        <v>0</v>
      </c>
      <c r="K27" s="328">
        <f t="shared" si="5"/>
        <v>40</v>
      </c>
      <c r="L27" s="326">
        <v>41</v>
      </c>
      <c r="M27" s="327">
        <v>0</v>
      </c>
      <c r="N27" s="328">
        <f t="shared" si="2"/>
        <v>41</v>
      </c>
      <c r="O27" s="523" t="s">
        <v>477</v>
      </c>
      <c r="P27" s="626"/>
    </row>
    <row r="28" spans="1:16" ht="15.75" customHeight="1">
      <c r="A28" s="624"/>
      <c r="B28" s="510" t="s">
        <v>3</v>
      </c>
      <c r="C28" s="402">
        <f>C26+C27</f>
        <v>61</v>
      </c>
      <c r="D28" s="402">
        <f>D26+D27</f>
        <v>2</v>
      </c>
      <c r="E28" s="402">
        <f t="shared" si="3"/>
        <v>63</v>
      </c>
      <c r="F28" s="402">
        <f>F26+F27</f>
        <v>66</v>
      </c>
      <c r="G28" s="402">
        <f>G26+G27</f>
        <v>2</v>
      </c>
      <c r="H28" s="402">
        <f t="shared" si="4"/>
        <v>68</v>
      </c>
      <c r="I28" s="402">
        <f>I26+I27</f>
        <v>65</v>
      </c>
      <c r="J28" s="402">
        <f>J26+J27</f>
        <v>2</v>
      </c>
      <c r="K28" s="402">
        <f t="shared" si="5"/>
        <v>67</v>
      </c>
      <c r="L28" s="402">
        <f>L26+L27</f>
        <v>70</v>
      </c>
      <c r="M28" s="402">
        <f>M26+M27</f>
        <v>3</v>
      </c>
      <c r="N28" s="402">
        <f t="shared" si="2"/>
        <v>73</v>
      </c>
      <c r="O28" s="520" t="s">
        <v>2</v>
      </c>
      <c r="P28" s="627"/>
    </row>
    <row r="29" spans="1:16" ht="15.75" customHeight="1" thickBot="1">
      <c r="A29" s="611" t="s">
        <v>48</v>
      </c>
      <c r="B29" s="513" t="s">
        <v>63</v>
      </c>
      <c r="C29" s="326">
        <v>18</v>
      </c>
      <c r="D29" s="327">
        <v>3</v>
      </c>
      <c r="E29" s="328">
        <f t="shared" si="3"/>
        <v>21</v>
      </c>
      <c r="F29" s="326">
        <v>15</v>
      </c>
      <c r="G29" s="327">
        <v>3</v>
      </c>
      <c r="H29" s="328">
        <f t="shared" si="4"/>
        <v>18</v>
      </c>
      <c r="I29" s="326">
        <v>21</v>
      </c>
      <c r="J29" s="327">
        <v>5</v>
      </c>
      <c r="K29" s="328">
        <f t="shared" si="5"/>
        <v>26</v>
      </c>
      <c r="L29" s="326">
        <v>28</v>
      </c>
      <c r="M29" s="327">
        <v>6</v>
      </c>
      <c r="N29" s="328">
        <f t="shared" si="2"/>
        <v>34</v>
      </c>
      <c r="O29" s="523" t="s">
        <v>4</v>
      </c>
      <c r="P29" s="620" t="s">
        <v>47</v>
      </c>
    </row>
    <row r="30" spans="1:16" ht="15.75" customHeight="1" thickBot="1">
      <c r="A30" s="611"/>
      <c r="B30" s="515" t="s">
        <v>476</v>
      </c>
      <c r="C30" s="399">
        <v>41</v>
      </c>
      <c r="D30" s="400">
        <v>0</v>
      </c>
      <c r="E30" s="401">
        <f t="shared" si="3"/>
        <v>41</v>
      </c>
      <c r="F30" s="399">
        <v>36</v>
      </c>
      <c r="G30" s="400">
        <v>0</v>
      </c>
      <c r="H30" s="401">
        <f t="shared" si="4"/>
        <v>36</v>
      </c>
      <c r="I30" s="399">
        <v>36</v>
      </c>
      <c r="J30" s="400">
        <v>0</v>
      </c>
      <c r="K30" s="401">
        <f t="shared" si="5"/>
        <v>36</v>
      </c>
      <c r="L30" s="399">
        <v>38</v>
      </c>
      <c r="M30" s="400">
        <v>0</v>
      </c>
      <c r="N30" s="401">
        <f t="shared" si="2"/>
        <v>38</v>
      </c>
      <c r="O30" s="525" t="s">
        <v>477</v>
      </c>
      <c r="P30" s="620"/>
    </row>
    <row r="31" spans="1:16" ht="15.75" customHeight="1">
      <c r="A31" s="612"/>
      <c r="B31" s="509" t="s">
        <v>3</v>
      </c>
      <c r="C31" s="329">
        <f>C29+C30</f>
        <v>59</v>
      </c>
      <c r="D31" s="329">
        <f>D29+D30</f>
        <v>3</v>
      </c>
      <c r="E31" s="329">
        <f t="shared" si="3"/>
        <v>62</v>
      </c>
      <c r="F31" s="329">
        <f>F29+F30</f>
        <v>51</v>
      </c>
      <c r="G31" s="329">
        <f>G29+G30</f>
        <v>3</v>
      </c>
      <c r="H31" s="329">
        <f t="shared" si="4"/>
        <v>54</v>
      </c>
      <c r="I31" s="329">
        <f>I29+I30</f>
        <v>57</v>
      </c>
      <c r="J31" s="329">
        <f>J29+J30</f>
        <v>5</v>
      </c>
      <c r="K31" s="329">
        <f t="shared" si="5"/>
        <v>62</v>
      </c>
      <c r="L31" s="329">
        <f>L29+L30</f>
        <v>66</v>
      </c>
      <c r="M31" s="329">
        <f>M29+M30</f>
        <v>6</v>
      </c>
      <c r="N31" s="329">
        <f t="shared" si="2"/>
        <v>72</v>
      </c>
      <c r="O31" s="519" t="s">
        <v>2</v>
      </c>
      <c r="P31" s="621"/>
    </row>
    <row r="32" spans="1:16" ht="15.75" customHeight="1" thickBot="1">
      <c r="A32" s="622" t="s">
        <v>46</v>
      </c>
      <c r="B32" s="516" t="s">
        <v>63</v>
      </c>
      <c r="C32" s="403">
        <v>23</v>
      </c>
      <c r="D32" s="404">
        <v>3</v>
      </c>
      <c r="E32" s="405">
        <f t="shared" si="3"/>
        <v>26</v>
      </c>
      <c r="F32" s="403">
        <v>25</v>
      </c>
      <c r="G32" s="404">
        <v>3</v>
      </c>
      <c r="H32" s="405">
        <f t="shared" si="4"/>
        <v>28</v>
      </c>
      <c r="I32" s="403">
        <v>18</v>
      </c>
      <c r="J32" s="404">
        <v>1</v>
      </c>
      <c r="K32" s="405">
        <f t="shared" si="5"/>
        <v>19</v>
      </c>
      <c r="L32" s="403">
        <v>11</v>
      </c>
      <c r="M32" s="404">
        <v>3</v>
      </c>
      <c r="N32" s="405">
        <f t="shared" si="2"/>
        <v>14</v>
      </c>
      <c r="O32" s="526" t="s">
        <v>4</v>
      </c>
      <c r="P32" s="625" t="s">
        <v>45</v>
      </c>
    </row>
    <row r="33" spans="1:16" ht="15.75" customHeight="1" thickBot="1">
      <c r="A33" s="623"/>
      <c r="B33" s="513" t="s">
        <v>476</v>
      </c>
      <c r="C33" s="326">
        <v>0</v>
      </c>
      <c r="D33" s="327">
        <v>0</v>
      </c>
      <c r="E33" s="328">
        <f t="shared" si="3"/>
        <v>0</v>
      </c>
      <c r="F33" s="326">
        <v>0</v>
      </c>
      <c r="G33" s="327">
        <v>0</v>
      </c>
      <c r="H33" s="328">
        <f t="shared" si="4"/>
        <v>0</v>
      </c>
      <c r="I33" s="326">
        <v>0</v>
      </c>
      <c r="J33" s="327">
        <v>0</v>
      </c>
      <c r="K33" s="328">
        <f t="shared" si="5"/>
        <v>0</v>
      </c>
      <c r="L33" s="326">
        <v>0</v>
      </c>
      <c r="M33" s="327">
        <v>0</v>
      </c>
      <c r="N33" s="328">
        <f t="shared" si="2"/>
        <v>0</v>
      </c>
      <c r="O33" s="523" t="s">
        <v>477</v>
      </c>
      <c r="P33" s="626"/>
    </row>
    <row r="34" spans="1:16" ht="15.75" customHeight="1">
      <c r="A34" s="624"/>
      <c r="B34" s="510" t="s">
        <v>3</v>
      </c>
      <c r="C34" s="402">
        <f>C32+C33</f>
        <v>23</v>
      </c>
      <c r="D34" s="402">
        <f>D32+D33</f>
        <v>3</v>
      </c>
      <c r="E34" s="402">
        <f t="shared" si="3"/>
        <v>26</v>
      </c>
      <c r="F34" s="402">
        <f>F32+F33</f>
        <v>25</v>
      </c>
      <c r="G34" s="402">
        <f>G32+G33</f>
        <v>3</v>
      </c>
      <c r="H34" s="402">
        <f t="shared" si="4"/>
        <v>28</v>
      </c>
      <c r="I34" s="402">
        <f>I32+I33</f>
        <v>18</v>
      </c>
      <c r="J34" s="402">
        <f>J32+J33</f>
        <v>1</v>
      </c>
      <c r="K34" s="402">
        <f>SUM(I34:J34)</f>
        <v>19</v>
      </c>
      <c r="L34" s="402">
        <f>L32+L33</f>
        <v>11</v>
      </c>
      <c r="M34" s="402">
        <f>M32+M33</f>
        <v>3</v>
      </c>
      <c r="N34" s="402">
        <f>SUM(L34:M34)</f>
        <v>14</v>
      </c>
      <c r="O34" s="520" t="s">
        <v>2</v>
      </c>
      <c r="P34" s="627"/>
    </row>
    <row r="35" spans="1:16" ht="15.75" customHeight="1" thickBot="1">
      <c r="A35" s="610" t="s">
        <v>3</v>
      </c>
      <c r="B35" s="517" t="s">
        <v>63</v>
      </c>
      <c r="C35" s="330">
        <f>C8+C11+C14+C17+C20+C23+C26+C29+C32</f>
        <v>131</v>
      </c>
      <c r="D35" s="330">
        <f t="shared" ref="D35:K35" si="6">D8+D11+D14+D17+D20+D23+D26+D29+D32</f>
        <v>8</v>
      </c>
      <c r="E35" s="330">
        <f t="shared" si="6"/>
        <v>139</v>
      </c>
      <c r="F35" s="330">
        <f t="shared" si="6"/>
        <v>133</v>
      </c>
      <c r="G35" s="330">
        <f t="shared" si="6"/>
        <v>8</v>
      </c>
      <c r="H35" s="330">
        <f t="shared" si="6"/>
        <v>141</v>
      </c>
      <c r="I35" s="330">
        <f t="shared" si="6"/>
        <v>134</v>
      </c>
      <c r="J35" s="330">
        <f t="shared" si="6"/>
        <v>8</v>
      </c>
      <c r="K35" s="330">
        <f t="shared" si="6"/>
        <v>142</v>
      </c>
      <c r="L35" s="330">
        <f t="shared" ref="L35:N36" si="7">L8+L11+L14+L17+L20+L23+L26+L29+L32</f>
        <v>139</v>
      </c>
      <c r="M35" s="330">
        <f t="shared" si="7"/>
        <v>13</v>
      </c>
      <c r="N35" s="330">
        <f t="shared" si="7"/>
        <v>152</v>
      </c>
      <c r="O35" s="527" t="s">
        <v>4</v>
      </c>
      <c r="P35" s="613" t="s">
        <v>2</v>
      </c>
    </row>
    <row r="36" spans="1:16" ht="15.75" customHeight="1" thickBot="1">
      <c r="A36" s="611"/>
      <c r="B36" s="513" t="s">
        <v>476</v>
      </c>
      <c r="C36" s="330">
        <f>C9+C12+C15+C18+C21+C24+C27+C30+C33</f>
        <v>126</v>
      </c>
      <c r="D36" s="330">
        <f t="shared" ref="D36:K36" si="8">D9+D12+D15+D18+D21+D24+D27+D30+D33</f>
        <v>0</v>
      </c>
      <c r="E36" s="330">
        <f t="shared" si="8"/>
        <v>126</v>
      </c>
      <c r="F36" s="330">
        <f t="shared" si="8"/>
        <v>124</v>
      </c>
      <c r="G36" s="330">
        <f t="shared" si="8"/>
        <v>0</v>
      </c>
      <c r="H36" s="330">
        <f t="shared" si="8"/>
        <v>124</v>
      </c>
      <c r="I36" s="330">
        <f t="shared" si="8"/>
        <v>121</v>
      </c>
      <c r="J36" s="330">
        <f t="shared" si="8"/>
        <v>0</v>
      </c>
      <c r="K36" s="330">
        <f t="shared" si="8"/>
        <v>121</v>
      </c>
      <c r="L36" s="330">
        <f t="shared" si="7"/>
        <v>125</v>
      </c>
      <c r="M36" s="330">
        <f t="shared" si="7"/>
        <v>0</v>
      </c>
      <c r="N36" s="330">
        <f t="shared" si="7"/>
        <v>125</v>
      </c>
      <c r="O36" s="523" t="s">
        <v>477</v>
      </c>
      <c r="P36" s="614"/>
    </row>
    <row r="37" spans="1:16" ht="15.75" customHeight="1">
      <c r="A37" s="612"/>
      <c r="B37" s="511" t="s">
        <v>3</v>
      </c>
      <c r="C37" s="417">
        <f>C35+C36</f>
        <v>257</v>
      </c>
      <c r="D37" s="417">
        <f t="shared" ref="D37:H37" si="9">D35+D36</f>
        <v>8</v>
      </c>
      <c r="E37" s="417">
        <f t="shared" si="9"/>
        <v>265</v>
      </c>
      <c r="F37" s="417">
        <f t="shared" si="9"/>
        <v>257</v>
      </c>
      <c r="G37" s="417">
        <f t="shared" si="9"/>
        <v>8</v>
      </c>
      <c r="H37" s="417">
        <f t="shared" si="9"/>
        <v>265</v>
      </c>
      <c r="I37" s="417">
        <f t="shared" ref="I37:K37" si="10">I35+I36</f>
        <v>255</v>
      </c>
      <c r="J37" s="417">
        <f t="shared" si="10"/>
        <v>8</v>
      </c>
      <c r="K37" s="417">
        <f t="shared" si="10"/>
        <v>263</v>
      </c>
      <c r="L37" s="417">
        <f>L35+L36</f>
        <v>264</v>
      </c>
      <c r="M37" s="417">
        <f>M35+M36</f>
        <v>13</v>
      </c>
      <c r="N37" s="417">
        <f>N35+N36</f>
        <v>277</v>
      </c>
      <c r="O37" s="521" t="s">
        <v>2</v>
      </c>
      <c r="P37" s="615"/>
    </row>
    <row r="38" spans="1:16">
      <c r="A38" s="616"/>
      <c r="B38" s="616"/>
      <c r="C38" s="616"/>
      <c r="D38" s="616"/>
      <c r="E38" s="616"/>
      <c r="F38" s="616"/>
      <c r="H38" s="617"/>
      <c r="I38" s="617"/>
      <c r="J38" s="617"/>
      <c r="K38" s="617"/>
      <c r="L38" s="617"/>
      <c r="M38" s="617"/>
      <c r="N38" s="617"/>
      <c r="O38" s="617"/>
      <c r="P38" s="617"/>
    </row>
  </sheetData>
  <mergeCells count="34">
    <mergeCell ref="A1:P1"/>
    <mergeCell ref="A2:P2"/>
    <mergeCell ref="A3:P3"/>
    <mergeCell ref="A4:P4"/>
    <mergeCell ref="A6:A7"/>
    <mergeCell ref="B6:B7"/>
    <mergeCell ref="C6:E6"/>
    <mergeCell ref="F6:H6"/>
    <mergeCell ref="I6:K6"/>
    <mergeCell ref="L6:N6"/>
    <mergeCell ref="A23:A25"/>
    <mergeCell ref="P23:P25"/>
    <mergeCell ref="O6:O7"/>
    <mergeCell ref="P6:P7"/>
    <mergeCell ref="A8:A10"/>
    <mergeCell ref="P8:P10"/>
    <mergeCell ref="A14:A16"/>
    <mergeCell ref="P14:P16"/>
    <mergeCell ref="A35:A37"/>
    <mergeCell ref="P35:P37"/>
    <mergeCell ref="A38:F38"/>
    <mergeCell ref="H38:P38"/>
    <mergeCell ref="A11:A13"/>
    <mergeCell ref="P11:P13"/>
    <mergeCell ref="A29:A31"/>
    <mergeCell ref="P29:P31"/>
    <mergeCell ref="A26:A28"/>
    <mergeCell ref="P26:P28"/>
    <mergeCell ref="A32:A34"/>
    <mergeCell ref="P32:P34"/>
    <mergeCell ref="A17:A19"/>
    <mergeCell ref="P17:P19"/>
    <mergeCell ref="A20:A22"/>
    <mergeCell ref="P20:P22"/>
  </mergeCells>
  <printOptions horizontalCentered="1" verticalCentered="1"/>
  <pageMargins left="0" right="0" top="0" bottom="0" header="0" footer="0"/>
  <pageSetup paperSize="9" scale="9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30"/>
  <sheetViews>
    <sheetView rightToLeft="1" view="pageBreakPreview" zoomScaleNormal="100" zoomScaleSheetLayoutView="100" workbookViewId="0">
      <selection activeCell="A4" sqref="A4:J4"/>
    </sheetView>
  </sheetViews>
  <sheetFormatPr defaultColWidth="9.140625" defaultRowHeight="12.75"/>
  <cols>
    <col min="1" max="1" width="9.7109375" style="28" customWidth="1"/>
    <col min="2" max="2" width="19.85546875" style="28" customWidth="1"/>
    <col min="3" max="8" width="8.28515625" style="28" customWidth="1"/>
    <col min="9" max="9" width="18.28515625" style="28" customWidth="1"/>
    <col min="10" max="10" width="9.28515625" style="28" customWidth="1"/>
    <col min="11" max="16384" width="9.140625" style="28"/>
  </cols>
  <sheetData>
    <row r="1" spans="1:10" ht="24" customHeight="1">
      <c r="A1" s="670" t="s">
        <v>146</v>
      </c>
      <c r="B1" s="670"/>
      <c r="C1" s="671"/>
      <c r="D1" s="671"/>
      <c r="E1" s="671"/>
      <c r="F1" s="671"/>
      <c r="G1" s="671"/>
      <c r="H1" s="671"/>
      <c r="I1" s="671"/>
      <c r="J1" s="671"/>
    </row>
    <row r="2" spans="1:10" ht="18">
      <c r="A2" s="674" t="s">
        <v>596</v>
      </c>
      <c r="B2" s="674"/>
      <c r="C2" s="674"/>
      <c r="D2" s="674"/>
      <c r="E2" s="674"/>
      <c r="F2" s="674"/>
      <c r="G2" s="674"/>
      <c r="H2" s="674"/>
      <c r="I2" s="674"/>
      <c r="J2" s="674"/>
    </row>
    <row r="3" spans="1:10" ht="15.75" customHeight="1">
      <c r="A3" s="672" t="s">
        <v>147</v>
      </c>
      <c r="B3" s="672"/>
      <c r="C3" s="672"/>
      <c r="D3" s="672"/>
      <c r="E3" s="672"/>
      <c r="F3" s="672"/>
      <c r="G3" s="672"/>
      <c r="H3" s="672"/>
      <c r="I3" s="672"/>
      <c r="J3" s="672"/>
    </row>
    <row r="4" spans="1:10" ht="15.75">
      <c r="A4" s="672" t="s">
        <v>596</v>
      </c>
      <c r="B4" s="672"/>
      <c r="C4" s="672"/>
      <c r="D4" s="672"/>
      <c r="E4" s="672"/>
      <c r="F4" s="672"/>
      <c r="G4" s="672"/>
      <c r="H4" s="672"/>
      <c r="I4" s="672"/>
      <c r="J4" s="672"/>
    </row>
    <row r="5" spans="1:10" s="22" customFormat="1" ht="20.25" customHeight="1">
      <c r="A5" s="684" t="s">
        <v>293</v>
      </c>
      <c r="B5" s="684"/>
      <c r="C5" s="27"/>
      <c r="D5" s="27"/>
      <c r="E5" s="27"/>
      <c r="F5" s="32"/>
      <c r="G5" s="31"/>
      <c r="H5" s="23"/>
      <c r="I5" s="683" t="s">
        <v>294</v>
      </c>
      <c r="J5" s="683"/>
    </row>
    <row r="6" spans="1:10" ht="33.75" customHeight="1">
      <c r="A6" s="675" t="s">
        <v>527</v>
      </c>
      <c r="B6" s="676"/>
      <c r="C6" s="673" t="s">
        <v>414</v>
      </c>
      <c r="D6" s="673"/>
      <c r="E6" s="673"/>
      <c r="F6" s="673" t="s">
        <v>64</v>
      </c>
      <c r="G6" s="673"/>
      <c r="H6" s="673"/>
      <c r="I6" s="679" t="s">
        <v>526</v>
      </c>
      <c r="J6" s="680"/>
    </row>
    <row r="7" spans="1:10" ht="33.75" customHeight="1">
      <c r="A7" s="677"/>
      <c r="B7" s="678"/>
      <c r="C7" s="380" t="s">
        <v>439</v>
      </c>
      <c r="D7" s="380" t="s">
        <v>440</v>
      </c>
      <c r="E7" s="380" t="s">
        <v>441</v>
      </c>
      <c r="F7" s="380" t="s">
        <v>439</v>
      </c>
      <c r="G7" s="380" t="s">
        <v>440</v>
      </c>
      <c r="H7" s="380" t="s">
        <v>441</v>
      </c>
      <c r="I7" s="681"/>
      <c r="J7" s="682"/>
    </row>
    <row r="8" spans="1:10" ht="20.25" customHeight="1" thickBot="1">
      <c r="A8" s="659">
        <v>2018</v>
      </c>
      <c r="B8" s="385" t="s">
        <v>63</v>
      </c>
      <c r="C8" s="337">
        <v>134</v>
      </c>
      <c r="D8" s="337">
        <v>17</v>
      </c>
      <c r="E8" s="338">
        <f>C8+D8</f>
        <v>151</v>
      </c>
      <c r="F8" s="337">
        <v>4</v>
      </c>
      <c r="G8" s="337">
        <v>5</v>
      </c>
      <c r="H8" s="338">
        <f>F8+G8</f>
        <v>9</v>
      </c>
      <c r="I8" s="393" t="s">
        <v>4</v>
      </c>
      <c r="J8" s="656">
        <v>2018</v>
      </c>
    </row>
    <row r="9" spans="1:10" ht="20.25" customHeight="1" thickBot="1">
      <c r="A9" s="660"/>
      <c r="B9" s="386" t="s">
        <v>154</v>
      </c>
      <c r="C9" s="312">
        <v>2</v>
      </c>
      <c r="D9" s="312">
        <v>3</v>
      </c>
      <c r="E9" s="70">
        <f>C9+D9</f>
        <v>5</v>
      </c>
      <c r="F9" s="312">
        <v>1</v>
      </c>
      <c r="G9" s="312">
        <v>1</v>
      </c>
      <c r="H9" s="70">
        <f>F9+G9</f>
        <v>2</v>
      </c>
      <c r="I9" s="391" t="s">
        <v>155</v>
      </c>
      <c r="J9" s="657"/>
    </row>
    <row r="10" spans="1:10" ht="20.25" customHeight="1" thickBot="1">
      <c r="A10" s="660"/>
      <c r="B10" s="481" t="s">
        <v>151</v>
      </c>
      <c r="C10" s="482">
        <v>95</v>
      </c>
      <c r="D10" s="482">
        <v>1</v>
      </c>
      <c r="E10" s="483">
        <f>C10+D10</f>
        <v>96</v>
      </c>
      <c r="F10" s="482">
        <v>0</v>
      </c>
      <c r="G10" s="482">
        <v>0</v>
      </c>
      <c r="H10" s="483">
        <f>F10+G10</f>
        <v>0</v>
      </c>
      <c r="I10" s="484" t="s">
        <v>153</v>
      </c>
      <c r="J10" s="657"/>
    </row>
    <row r="11" spans="1:10" ht="20.25" customHeight="1">
      <c r="A11" s="660"/>
      <c r="B11" s="388" t="s">
        <v>152</v>
      </c>
      <c r="C11" s="339">
        <v>0</v>
      </c>
      <c r="D11" s="339">
        <v>0</v>
      </c>
      <c r="E11" s="340">
        <f>C11+D11</f>
        <v>0</v>
      </c>
      <c r="F11" s="339">
        <v>0</v>
      </c>
      <c r="G11" s="339">
        <v>0</v>
      </c>
      <c r="H11" s="340">
        <f>F11+G11</f>
        <v>0</v>
      </c>
      <c r="I11" s="394" t="s">
        <v>37</v>
      </c>
      <c r="J11" s="657"/>
    </row>
    <row r="12" spans="1:10" ht="20.25" customHeight="1">
      <c r="A12" s="661"/>
      <c r="B12" s="528" t="s">
        <v>3</v>
      </c>
      <c r="C12" s="529">
        <f>SUM(C8:C11)</f>
        <v>231</v>
      </c>
      <c r="D12" s="529">
        <f>SUM(D8:D11)</f>
        <v>21</v>
      </c>
      <c r="E12" s="529">
        <f>SUM(E8:E11)</f>
        <v>252</v>
      </c>
      <c r="F12" s="529">
        <f t="shared" ref="F12:H12" si="0">SUM(F8:F11)</f>
        <v>5</v>
      </c>
      <c r="G12" s="529">
        <f t="shared" si="0"/>
        <v>6</v>
      </c>
      <c r="H12" s="529">
        <f t="shared" si="0"/>
        <v>11</v>
      </c>
      <c r="I12" s="530" t="s">
        <v>2</v>
      </c>
      <c r="J12" s="658"/>
    </row>
    <row r="13" spans="1:10" ht="20.25" customHeight="1" thickBot="1">
      <c r="A13" s="653">
        <v>2019</v>
      </c>
      <c r="B13" s="395" t="s">
        <v>63</v>
      </c>
      <c r="C13" s="313">
        <v>138</v>
      </c>
      <c r="D13" s="313">
        <v>27</v>
      </c>
      <c r="E13" s="82">
        <f>C13+D13</f>
        <v>165</v>
      </c>
      <c r="F13" s="313">
        <v>8</v>
      </c>
      <c r="G13" s="313">
        <v>8</v>
      </c>
      <c r="H13" s="82">
        <f>F13+G13</f>
        <v>16</v>
      </c>
      <c r="I13" s="389" t="s">
        <v>4</v>
      </c>
      <c r="J13" s="650">
        <v>2019</v>
      </c>
    </row>
    <row r="14" spans="1:10" ht="20.25" customHeight="1" thickBot="1">
      <c r="A14" s="654"/>
      <c r="B14" s="387" t="s">
        <v>154</v>
      </c>
      <c r="C14" s="314">
        <v>1</v>
      </c>
      <c r="D14" s="314">
        <v>3</v>
      </c>
      <c r="E14" s="207">
        <f>C14+D14</f>
        <v>4</v>
      </c>
      <c r="F14" s="314">
        <v>4</v>
      </c>
      <c r="G14" s="314">
        <v>2</v>
      </c>
      <c r="H14" s="207">
        <f>F14+G14</f>
        <v>6</v>
      </c>
      <c r="I14" s="390" t="s">
        <v>155</v>
      </c>
      <c r="J14" s="651"/>
    </row>
    <row r="15" spans="1:10" ht="20.25" customHeight="1" thickBot="1">
      <c r="A15" s="654"/>
      <c r="B15" s="386" t="s">
        <v>151</v>
      </c>
      <c r="C15" s="312">
        <v>119</v>
      </c>
      <c r="D15" s="312">
        <v>1</v>
      </c>
      <c r="E15" s="70">
        <f>C15+D15</f>
        <v>120</v>
      </c>
      <c r="F15" s="312">
        <v>0</v>
      </c>
      <c r="G15" s="312">
        <v>0</v>
      </c>
      <c r="H15" s="70">
        <f>F15+G15</f>
        <v>0</v>
      </c>
      <c r="I15" s="391" t="s">
        <v>153</v>
      </c>
      <c r="J15" s="651"/>
    </row>
    <row r="16" spans="1:10" ht="20.25" customHeight="1" thickBot="1">
      <c r="A16" s="654"/>
      <c r="B16" s="396" t="s">
        <v>152</v>
      </c>
      <c r="C16" s="315">
        <v>0</v>
      </c>
      <c r="D16" s="315">
        <v>0</v>
      </c>
      <c r="E16" s="208">
        <f>C16+D16</f>
        <v>0</v>
      </c>
      <c r="F16" s="315">
        <v>0</v>
      </c>
      <c r="G16" s="315">
        <v>0</v>
      </c>
      <c r="H16" s="208">
        <f>F16+G16</f>
        <v>0</v>
      </c>
      <c r="I16" s="392" t="s">
        <v>37</v>
      </c>
      <c r="J16" s="651"/>
    </row>
    <row r="17" spans="1:10" ht="20.25" customHeight="1">
      <c r="A17" s="655"/>
      <c r="B17" s="531" t="s">
        <v>3</v>
      </c>
      <c r="C17" s="532">
        <f t="shared" ref="C17:D17" si="1">SUM(C13:C16)</f>
        <v>258</v>
      </c>
      <c r="D17" s="532">
        <f t="shared" si="1"/>
        <v>31</v>
      </c>
      <c r="E17" s="532">
        <f>SUM(E13:E16)</f>
        <v>289</v>
      </c>
      <c r="F17" s="532">
        <f t="shared" ref="F17:G17" si="2">SUM(F13:F16)</f>
        <v>12</v>
      </c>
      <c r="G17" s="532">
        <f t="shared" si="2"/>
        <v>10</v>
      </c>
      <c r="H17" s="532">
        <f>SUM(H13:H16)</f>
        <v>22</v>
      </c>
      <c r="I17" s="533" t="s">
        <v>2</v>
      </c>
      <c r="J17" s="652"/>
    </row>
    <row r="18" spans="1:10" ht="20.25" customHeight="1" thickBot="1">
      <c r="A18" s="664">
        <v>2020</v>
      </c>
      <c r="B18" s="385" t="s">
        <v>63</v>
      </c>
      <c r="C18" s="558">
        <v>144</v>
      </c>
      <c r="D18" s="558">
        <v>30</v>
      </c>
      <c r="E18" s="338">
        <f>C18+D18</f>
        <v>174</v>
      </c>
      <c r="F18" s="558">
        <v>7</v>
      </c>
      <c r="G18" s="558">
        <v>10</v>
      </c>
      <c r="H18" s="338">
        <f>F18+G18</f>
        <v>17</v>
      </c>
      <c r="I18" s="393" t="s">
        <v>4</v>
      </c>
      <c r="J18" s="667">
        <v>2020</v>
      </c>
    </row>
    <row r="19" spans="1:10" ht="20.25" customHeight="1" thickBot="1">
      <c r="A19" s="665"/>
      <c r="B19" s="386" t="s">
        <v>154</v>
      </c>
      <c r="C19" s="424">
        <v>1</v>
      </c>
      <c r="D19" s="424">
        <v>3</v>
      </c>
      <c r="E19" s="70">
        <f>C19+D19</f>
        <v>4</v>
      </c>
      <c r="F19" s="424">
        <v>3</v>
      </c>
      <c r="G19" s="424">
        <v>4</v>
      </c>
      <c r="H19" s="70">
        <f>F19+G19</f>
        <v>7</v>
      </c>
      <c r="I19" s="391" t="s">
        <v>155</v>
      </c>
      <c r="J19" s="668"/>
    </row>
    <row r="20" spans="1:10" ht="20.25" customHeight="1" thickBot="1">
      <c r="A20" s="665"/>
      <c r="B20" s="387" t="s">
        <v>151</v>
      </c>
      <c r="C20" s="425">
        <v>156</v>
      </c>
      <c r="D20" s="425">
        <v>3</v>
      </c>
      <c r="E20" s="483">
        <f>C20+D20</f>
        <v>159</v>
      </c>
      <c r="F20" s="425">
        <v>0</v>
      </c>
      <c r="G20" s="425">
        <v>0</v>
      </c>
      <c r="H20" s="207">
        <f>F20+G20</f>
        <v>0</v>
      </c>
      <c r="I20" s="390" t="s">
        <v>153</v>
      </c>
      <c r="J20" s="668"/>
    </row>
    <row r="21" spans="1:10" ht="20.25" customHeight="1" thickBot="1">
      <c r="A21" s="665"/>
      <c r="B21" s="388" t="s">
        <v>152</v>
      </c>
      <c r="C21" s="557">
        <v>0</v>
      </c>
      <c r="D21" s="557">
        <v>0</v>
      </c>
      <c r="E21" s="340">
        <f>C21+D21</f>
        <v>0</v>
      </c>
      <c r="F21" s="557">
        <v>0</v>
      </c>
      <c r="G21" s="557">
        <v>0</v>
      </c>
      <c r="H21" s="340">
        <f>F21+G21</f>
        <v>0</v>
      </c>
      <c r="I21" s="394" t="s">
        <v>37</v>
      </c>
      <c r="J21" s="668"/>
    </row>
    <row r="22" spans="1:10" ht="20.25" customHeight="1">
      <c r="A22" s="666"/>
      <c r="B22" s="528" t="s">
        <v>3</v>
      </c>
      <c r="C22" s="529">
        <f t="shared" ref="C22" si="3">SUM(C18:C21)</f>
        <v>301</v>
      </c>
      <c r="D22" s="529">
        <f>SUM(D18:D21)</f>
        <v>36</v>
      </c>
      <c r="E22" s="529">
        <f>SUM(E18:E21)</f>
        <v>337</v>
      </c>
      <c r="F22" s="529">
        <f t="shared" ref="F22:G22" si="4">SUM(F18:F21)</f>
        <v>10</v>
      </c>
      <c r="G22" s="529">
        <f t="shared" si="4"/>
        <v>14</v>
      </c>
      <c r="H22" s="529">
        <f>SUM(H18:H21)</f>
        <v>24</v>
      </c>
      <c r="I22" s="530" t="s">
        <v>2</v>
      </c>
      <c r="J22" s="669"/>
    </row>
    <row r="23" spans="1:10" ht="20.25" customHeight="1" thickBot="1">
      <c r="A23" s="653">
        <v>2021</v>
      </c>
      <c r="B23" s="395" t="s">
        <v>63</v>
      </c>
      <c r="C23" s="426">
        <v>148</v>
      </c>
      <c r="D23" s="426">
        <v>39</v>
      </c>
      <c r="E23" s="82">
        <f>C23+D23</f>
        <v>187</v>
      </c>
      <c r="F23" s="426">
        <v>6</v>
      </c>
      <c r="G23" s="426">
        <v>9</v>
      </c>
      <c r="H23" s="82">
        <f>F23+G23</f>
        <v>15</v>
      </c>
      <c r="I23" s="389" t="s">
        <v>4</v>
      </c>
      <c r="J23" s="650">
        <v>2021</v>
      </c>
    </row>
    <row r="24" spans="1:10" ht="20.25" customHeight="1" thickBot="1">
      <c r="A24" s="654"/>
      <c r="B24" s="387" t="s">
        <v>154</v>
      </c>
      <c r="C24" s="425">
        <v>4</v>
      </c>
      <c r="D24" s="425">
        <v>6</v>
      </c>
      <c r="E24" s="207">
        <f>C24+D24</f>
        <v>10</v>
      </c>
      <c r="F24" s="425">
        <v>2</v>
      </c>
      <c r="G24" s="425">
        <v>5</v>
      </c>
      <c r="H24" s="207">
        <f>F24+G24</f>
        <v>7</v>
      </c>
      <c r="I24" s="390" t="s">
        <v>155</v>
      </c>
      <c r="J24" s="651"/>
    </row>
    <row r="25" spans="1:10" ht="20.25" customHeight="1" thickBot="1">
      <c r="A25" s="654"/>
      <c r="B25" s="386" t="s">
        <v>151</v>
      </c>
      <c r="C25" s="424">
        <v>186</v>
      </c>
      <c r="D25" s="424">
        <v>5</v>
      </c>
      <c r="E25" s="341">
        <f>C25+D25</f>
        <v>191</v>
      </c>
      <c r="F25" s="424">
        <v>0</v>
      </c>
      <c r="G25" s="424">
        <v>0</v>
      </c>
      <c r="H25" s="70">
        <f>F25+G25</f>
        <v>0</v>
      </c>
      <c r="I25" s="391" t="s">
        <v>153</v>
      </c>
      <c r="J25" s="651"/>
    </row>
    <row r="26" spans="1:10" ht="20.25" customHeight="1" thickBot="1">
      <c r="A26" s="654"/>
      <c r="B26" s="396" t="s">
        <v>152</v>
      </c>
      <c r="C26" s="427">
        <v>0</v>
      </c>
      <c r="D26" s="427">
        <v>0</v>
      </c>
      <c r="E26" s="208">
        <f>C26+D26</f>
        <v>0</v>
      </c>
      <c r="F26" s="427">
        <v>0</v>
      </c>
      <c r="G26" s="427">
        <v>0</v>
      </c>
      <c r="H26" s="208">
        <f>F26+G26</f>
        <v>0</v>
      </c>
      <c r="I26" s="392" t="s">
        <v>37</v>
      </c>
      <c r="J26" s="651"/>
    </row>
    <row r="27" spans="1:10" ht="20.25" customHeight="1">
      <c r="A27" s="655"/>
      <c r="B27" s="531" t="s">
        <v>3</v>
      </c>
      <c r="C27" s="532">
        <f t="shared" ref="C27:H27" si="5">SUM(C23:C26)</f>
        <v>338</v>
      </c>
      <c r="D27" s="532">
        <f t="shared" si="5"/>
        <v>50</v>
      </c>
      <c r="E27" s="532">
        <f t="shared" si="5"/>
        <v>388</v>
      </c>
      <c r="F27" s="532">
        <f t="shared" si="5"/>
        <v>8</v>
      </c>
      <c r="G27" s="532">
        <f t="shared" si="5"/>
        <v>14</v>
      </c>
      <c r="H27" s="532">
        <f t="shared" si="5"/>
        <v>22</v>
      </c>
      <c r="I27" s="533" t="s">
        <v>2</v>
      </c>
      <c r="J27" s="652"/>
    </row>
    <row r="28" spans="1:10">
      <c r="A28" s="662" t="s">
        <v>442</v>
      </c>
      <c r="B28" s="662"/>
      <c r="C28" s="662"/>
      <c r="D28" s="662"/>
      <c r="E28" s="662"/>
      <c r="F28" s="663" t="s">
        <v>443</v>
      </c>
      <c r="G28" s="663"/>
      <c r="H28" s="663"/>
      <c r="I28" s="663"/>
      <c r="J28" s="663"/>
    </row>
    <row r="30" spans="1:10">
      <c r="B30" s="291" t="s">
        <v>150</v>
      </c>
    </row>
  </sheetData>
  <mergeCells count="20">
    <mergeCell ref="A1:J1"/>
    <mergeCell ref="A3:J3"/>
    <mergeCell ref="A4:J4"/>
    <mergeCell ref="F6:H6"/>
    <mergeCell ref="C6:E6"/>
    <mergeCell ref="A2:J2"/>
    <mergeCell ref="A6:B7"/>
    <mergeCell ref="I6:J7"/>
    <mergeCell ref="I5:J5"/>
    <mergeCell ref="A5:B5"/>
    <mergeCell ref="J13:J17"/>
    <mergeCell ref="A13:A17"/>
    <mergeCell ref="J8:J12"/>
    <mergeCell ref="A8:A12"/>
    <mergeCell ref="A28:E28"/>
    <mergeCell ref="F28:J28"/>
    <mergeCell ref="A18:A22"/>
    <mergeCell ref="J18:J22"/>
    <mergeCell ref="A23:A27"/>
    <mergeCell ref="J23:J27"/>
  </mergeCells>
  <printOptions horizontalCentered="1" verticalCentered="1"/>
  <pageMargins left="0" right="0" top="0" bottom="0" header="0" footer="0"/>
  <pageSetup paperSize="9" scale="9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28"/>
  <sheetViews>
    <sheetView rightToLeft="1" view="pageBreakPreview" zoomScaleNormal="100" zoomScaleSheetLayoutView="100" workbookViewId="0">
      <selection activeCell="A4" sqref="A4:G4"/>
    </sheetView>
  </sheetViews>
  <sheetFormatPr defaultColWidth="9.140625" defaultRowHeight="12.75"/>
  <cols>
    <col min="1" max="1" width="10" style="28" customWidth="1"/>
    <col min="2" max="2" width="20" style="28" customWidth="1"/>
    <col min="3" max="5" width="12.85546875" style="28" customWidth="1"/>
    <col min="6" max="6" width="16.42578125" style="28" customWidth="1"/>
    <col min="7" max="7" width="10" style="28" customWidth="1"/>
    <col min="8" max="16384" width="9.140625" style="28"/>
  </cols>
  <sheetData>
    <row r="1" spans="1:7" ht="18">
      <c r="A1" s="670" t="s">
        <v>528</v>
      </c>
      <c r="B1" s="670"/>
      <c r="C1" s="670"/>
      <c r="D1" s="670"/>
      <c r="E1" s="670"/>
      <c r="F1" s="670"/>
      <c r="G1" s="670"/>
    </row>
    <row r="2" spans="1:7" ht="18">
      <c r="A2" s="674" t="s">
        <v>596</v>
      </c>
      <c r="B2" s="674"/>
      <c r="C2" s="674"/>
      <c r="D2" s="674"/>
      <c r="E2" s="674"/>
      <c r="F2" s="674"/>
      <c r="G2" s="674"/>
    </row>
    <row r="3" spans="1:7" ht="30" customHeight="1">
      <c r="A3" s="701" t="s">
        <v>538</v>
      </c>
      <c r="B3" s="672"/>
      <c r="C3" s="672"/>
      <c r="D3" s="672"/>
      <c r="E3" s="672"/>
      <c r="F3" s="672"/>
      <c r="G3" s="672"/>
    </row>
    <row r="4" spans="1:7" ht="15.75">
      <c r="A4" s="672" t="s">
        <v>596</v>
      </c>
      <c r="B4" s="672"/>
      <c r="C4" s="672"/>
      <c r="D4" s="672"/>
      <c r="E4" s="672"/>
      <c r="F4" s="672"/>
      <c r="G4" s="672"/>
    </row>
    <row r="5" spans="1:7" s="22" customFormat="1" ht="15">
      <c r="A5" s="684" t="s">
        <v>295</v>
      </c>
      <c r="B5" s="684"/>
      <c r="C5" s="703"/>
      <c r="D5" s="703"/>
      <c r="E5" s="703"/>
      <c r="F5" s="702" t="s">
        <v>296</v>
      </c>
      <c r="G5" s="702"/>
    </row>
    <row r="6" spans="1:7" ht="45.75" customHeight="1">
      <c r="A6" s="694" t="s">
        <v>576</v>
      </c>
      <c r="B6" s="695"/>
      <c r="C6" s="397" t="s">
        <v>521</v>
      </c>
      <c r="D6" s="397" t="s">
        <v>522</v>
      </c>
      <c r="E6" s="397" t="s">
        <v>523</v>
      </c>
      <c r="F6" s="696" t="s">
        <v>537</v>
      </c>
      <c r="G6" s="697"/>
    </row>
    <row r="7" spans="1:7" ht="22.5" customHeight="1" thickBot="1">
      <c r="A7" s="698">
        <v>2018</v>
      </c>
      <c r="B7" s="385" t="s">
        <v>63</v>
      </c>
      <c r="C7" s="337">
        <v>32</v>
      </c>
      <c r="D7" s="337">
        <v>3</v>
      </c>
      <c r="E7" s="338">
        <f>C7+D7</f>
        <v>35</v>
      </c>
      <c r="F7" s="393" t="s">
        <v>4</v>
      </c>
      <c r="G7" s="685">
        <v>2018</v>
      </c>
    </row>
    <row r="8" spans="1:7" ht="22.5" customHeight="1" thickBot="1">
      <c r="A8" s="699"/>
      <c r="B8" s="386" t="s">
        <v>154</v>
      </c>
      <c r="C8" s="312">
        <v>0</v>
      </c>
      <c r="D8" s="312">
        <v>0</v>
      </c>
      <c r="E8" s="70">
        <f>C8+D8</f>
        <v>0</v>
      </c>
      <c r="F8" s="391" t="s">
        <v>155</v>
      </c>
      <c r="G8" s="686"/>
    </row>
    <row r="9" spans="1:7" ht="22.5" customHeight="1" thickBot="1">
      <c r="A9" s="699"/>
      <c r="B9" s="481" t="s">
        <v>151</v>
      </c>
      <c r="C9" s="482">
        <v>11</v>
      </c>
      <c r="D9" s="482">
        <v>0</v>
      </c>
      <c r="E9" s="483">
        <f>C9+D9</f>
        <v>11</v>
      </c>
      <c r="F9" s="484" t="s">
        <v>153</v>
      </c>
      <c r="G9" s="686"/>
    </row>
    <row r="10" spans="1:7" ht="22.5" customHeight="1">
      <c r="A10" s="699"/>
      <c r="B10" s="388" t="s">
        <v>152</v>
      </c>
      <c r="C10" s="339">
        <v>1</v>
      </c>
      <c r="D10" s="339">
        <v>0</v>
      </c>
      <c r="E10" s="340">
        <f>C10+D10</f>
        <v>1</v>
      </c>
      <c r="F10" s="394" t="s">
        <v>37</v>
      </c>
      <c r="G10" s="686"/>
    </row>
    <row r="11" spans="1:7" ht="22.5" customHeight="1">
      <c r="A11" s="700"/>
      <c r="B11" s="498" t="s">
        <v>3</v>
      </c>
      <c r="C11" s="499">
        <f t="shared" ref="C11:E11" si="0">SUM(C7:C10)</f>
        <v>44</v>
      </c>
      <c r="D11" s="499">
        <f t="shared" si="0"/>
        <v>3</v>
      </c>
      <c r="E11" s="499">
        <f t="shared" si="0"/>
        <v>47</v>
      </c>
      <c r="F11" s="500" t="s">
        <v>2</v>
      </c>
      <c r="G11" s="687"/>
    </row>
    <row r="12" spans="1:7" ht="22.5" customHeight="1" thickBot="1">
      <c r="A12" s="688">
        <v>2019</v>
      </c>
      <c r="B12" s="395" t="s">
        <v>63</v>
      </c>
      <c r="C12" s="313">
        <v>76</v>
      </c>
      <c r="D12" s="313">
        <v>11</v>
      </c>
      <c r="E12" s="82">
        <f>C12+D12</f>
        <v>87</v>
      </c>
      <c r="F12" s="389" t="s">
        <v>4</v>
      </c>
      <c r="G12" s="691">
        <v>2019</v>
      </c>
    </row>
    <row r="13" spans="1:7" ht="22.5" customHeight="1" thickBot="1">
      <c r="A13" s="689"/>
      <c r="B13" s="387" t="s">
        <v>154</v>
      </c>
      <c r="C13" s="314">
        <v>0</v>
      </c>
      <c r="D13" s="314">
        <v>0</v>
      </c>
      <c r="E13" s="207">
        <f>C13+D13</f>
        <v>0</v>
      </c>
      <c r="F13" s="390" t="s">
        <v>155</v>
      </c>
      <c r="G13" s="692"/>
    </row>
    <row r="14" spans="1:7" ht="22.5" customHeight="1" thickBot="1">
      <c r="A14" s="689"/>
      <c r="B14" s="386" t="s">
        <v>151</v>
      </c>
      <c r="C14" s="312">
        <v>22</v>
      </c>
      <c r="D14" s="312">
        <v>0</v>
      </c>
      <c r="E14" s="70">
        <f>C14+D14</f>
        <v>22</v>
      </c>
      <c r="F14" s="391" t="s">
        <v>153</v>
      </c>
      <c r="G14" s="692"/>
    </row>
    <row r="15" spans="1:7" ht="22.5" customHeight="1">
      <c r="A15" s="689"/>
      <c r="B15" s="396" t="s">
        <v>152</v>
      </c>
      <c r="C15" s="315">
        <v>1</v>
      </c>
      <c r="D15" s="315">
        <v>0</v>
      </c>
      <c r="E15" s="208">
        <f>C15+D15</f>
        <v>1</v>
      </c>
      <c r="F15" s="392" t="s">
        <v>37</v>
      </c>
      <c r="G15" s="692"/>
    </row>
    <row r="16" spans="1:7" ht="22.5" customHeight="1">
      <c r="A16" s="690"/>
      <c r="B16" s="501" t="s">
        <v>3</v>
      </c>
      <c r="C16" s="502">
        <f t="shared" ref="C16:E16" si="1">SUM(C12:C15)</f>
        <v>99</v>
      </c>
      <c r="D16" s="502">
        <f t="shared" si="1"/>
        <v>11</v>
      </c>
      <c r="E16" s="502">
        <f t="shared" si="1"/>
        <v>110</v>
      </c>
      <c r="F16" s="503" t="s">
        <v>2</v>
      </c>
      <c r="G16" s="693"/>
    </row>
    <row r="17" spans="1:7" ht="22.5" customHeight="1" thickBot="1">
      <c r="A17" s="698">
        <v>2020</v>
      </c>
      <c r="B17" s="385" t="s">
        <v>63</v>
      </c>
      <c r="C17" s="337">
        <v>111</v>
      </c>
      <c r="D17" s="337">
        <v>15</v>
      </c>
      <c r="E17" s="338">
        <f>C17+D17</f>
        <v>126</v>
      </c>
      <c r="F17" s="393" t="s">
        <v>4</v>
      </c>
      <c r="G17" s="685">
        <v>2020</v>
      </c>
    </row>
    <row r="18" spans="1:7" ht="22.5" customHeight="1" thickBot="1">
      <c r="A18" s="699"/>
      <c r="B18" s="386" t="s">
        <v>154</v>
      </c>
      <c r="C18" s="312">
        <v>2</v>
      </c>
      <c r="D18" s="312">
        <v>0</v>
      </c>
      <c r="E18" s="70">
        <f>C18+D18</f>
        <v>2</v>
      </c>
      <c r="F18" s="391" t="s">
        <v>155</v>
      </c>
      <c r="G18" s="686"/>
    </row>
    <row r="19" spans="1:7" ht="22.5" customHeight="1" thickBot="1">
      <c r="A19" s="699"/>
      <c r="B19" s="387" t="s">
        <v>151</v>
      </c>
      <c r="C19" s="314">
        <v>23</v>
      </c>
      <c r="D19" s="314">
        <v>0</v>
      </c>
      <c r="E19" s="483">
        <f>C19+D19</f>
        <v>23</v>
      </c>
      <c r="F19" s="390" t="s">
        <v>153</v>
      </c>
      <c r="G19" s="686"/>
    </row>
    <row r="20" spans="1:7" ht="22.5" customHeight="1">
      <c r="A20" s="699"/>
      <c r="B20" s="388" t="s">
        <v>152</v>
      </c>
      <c r="C20" s="339">
        <v>1</v>
      </c>
      <c r="D20" s="339">
        <v>0</v>
      </c>
      <c r="E20" s="340">
        <f>C20+D20</f>
        <v>1</v>
      </c>
      <c r="F20" s="394" t="s">
        <v>37</v>
      </c>
      <c r="G20" s="686"/>
    </row>
    <row r="21" spans="1:7" ht="22.5" customHeight="1">
      <c r="A21" s="700"/>
      <c r="B21" s="498" t="s">
        <v>3</v>
      </c>
      <c r="C21" s="499">
        <f t="shared" ref="C21:E21" si="2">SUM(C17:C20)</f>
        <v>137</v>
      </c>
      <c r="D21" s="499">
        <f t="shared" si="2"/>
        <v>15</v>
      </c>
      <c r="E21" s="499">
        <f t="shared" si="2"/>
        <v>152</v>
      </c>
      <c r="F21" s="500" t="s">
        <v>2</v>
      </c>
      <c r="G21" s="687"/>
    </row>
    <row r="22" spans="1:7" ht="22.5" customHeight="1" thickBot="1">
      <c r="A22" s="688">
        <v>2021</v>
      </c>
      <c r="B22" s="395" t="s">
        <v>63</v>
      </c>
      <c r="C22" s="313">
        <v>119</v>
      </c>
      <c r="D22" s="313">
        <v>17</v>
      </c>
      <c r="E22" s="82">
        <f>C22+D22</f>
        <v>136</v>
      </c>
      <c r="F22" s="389" t="s">
        <v>4</v>
      </c>
      <c r="G22" s="691">
        <v>2021</v>
      </c>
    </row>
    <row r="23" spans="1:7" ht="22.5" customHeight="1" thickBot="1">
      <c r="A23" s="689"/>
      <c r="B23" s="387" t="s">
        <v>154</v>
      </c>
      <c r="C23" s="314">
        <v>4</v>
      </c>
      <c r="D23" s="314">
        <v>0</v>
      </c>
      <c r="E23" s="207">
        <f>C23+D23</f>
        <v>4</v>
      </c>
      <c r="F23" s="390" t="s">
        <v>155</v>
      </c>
      <c r="G23" s="692"/>
    </row>
    <row r="24" spans="1:7" ht="22.5" customHeight="1" thickBot="1">
      <c r="A24" s="689"/>
      <c r="B24" s="386" t="s">
        <v>151</v>
      </c>
      <c r="C24" s="312">
        <v>22</v>
      </c>
      <c r="D24" s="312">
        <v>0</v>
      </c>
      <c r="E24" s="70">
        <f>C24+D24</f>
        <v>22</v>
      </c>
      <c r="F24" s="391" t="s">
        <v>153</v>
      </c>
      <c r="G24" s="692"/>
    </row>
    <row r="25" spans="1:7" ht="22.5" customHeight="1">
      <c r="A25" s="689"/>
      <c r="B25" s="396" t="s">
        <v>152</v>
      </c>
      <c r="C25" s="315">
        <v>1</v>
      </c>
      <c r="D25" s="315">
        <v>0</v>
      </c>
      <c r="E25" s="208">
        <f>C25+D25</f>
        <v>1</v>
      </c>
      <c r="F25" s="392" t="s">
        <v>37</v>
      </c>
      <c r="G25" s="692"/>
    </row>
    <row r="26" spans="1:7" ht="22.5" customHeight="1">
      <c r="A26" s="690"/>
      <c r="B26" s="501" t="s">
        <v>3</v>
      </c>
      <c r="C26" s="502">
        <f>SUM(C22:C25)</f>
        <v>146</v>
      </c>
      <c r="D26" s="502">
        <f>SUM(D22:D25)</f>
        <v>17</v>
      </c>
      <c r="E26" s="502">
        <f>SUM(E22:E25)</f>
        <v>163</v>
      </c>
      <c r="F26" s="503" t="s">
        <v>2</v>
      </c>
      <c r="G26" s="693"/>
    </row>
    <row r="27" spans="1:7">
      <c r="A27" s="545"/>
      <c r="G27" s="545"/>
    </row>
    <row r="28" spans="1:7">
      <c r="A28" s="545"/>
      <c r="G28" s="545"/>
    </row>
  </sheetData>
  <mergeCells count="17">
    <mergeCell ref="A1:G1"/>
    <mergeCell ref="A2:G2"/>
    <mergeCell ref="A3:G3"/>
    <mergeCell ref="A4:G4"/>
    <mergeCell ref="F5:G5"/>
    <mergeCell ref="A5:B5"/>
    <mergeCell ref="C5:E5"/>
    <mergeCell ref="G7:G11"/>
    <mergeCell ref="A22:A26"/>
    <mergeCell ref="G22:G26"/>
    <mergeCell ref="A6:B6"/>
    <mergeCell ref="F6:G6"/>
    <mergeCell ref="A7:A11"/>
    <mergeCell ref="A12:A16"/>
    <mergeCell ref="A17:A21"/>
    <mergeCell ref="G17:G21"/>
    <mergeCell ref="G12:G16"/>
  </mergeCells>
  <printOptions horizontalCentered="1" verticalCentered="1"/>
  <pageMargins left="0" right="0" top="0" bottom="0" header="0" footer="0"/>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26"/>
  <sheetViews>
    <sheetView rightToLeft="1" view="pageBreakPreview" zoomScaleNormal="100" zoomScaleSheetLayoutView="100" workbookViewId="0">
      <selection activeCell="A4" sqref="A4:J4"/>
    </sheetView>
  </sheetViews>
  <sheetFormatPr defaultColWidth="9.140625" defaultRowHeight="12.75"/>
  <cols>
    <col min="1" max="1" width="32.140625" style="22" customWidth="1"/>
    <col min="2" max="2" width="9.5703125" style="22" customWidth="1"/>
    <col min="3" max="3" width="12.85546875" style="22" customWidth="1"/>
    <col min="4" max="4" width="8.140625" style="22" customWidth="1"/>
    <col min="5" max="5" width="12.85546875" style="22" customWidth="1"/>
    <col min="6" max="6" width="9.5703125" style="22" customWidth="1"/>
    <col min="7" max="7" width="12.85546875" style="22" customWidth="1"/>
    <col min="8" max="8" width="9.5703125" style="22" customWidth="1"/>
    <col min="9" max="9" width="12.85546875" style="22" customWidth="1"/>
    <col min="10" max="10" width="33.7109375" style="23" customWidth="1"/>
    <col min="11" max="16384" width="9.140625" style="22"/>
  </cols>
  <sheetData>
    <row r="1" spans="1:10" ht="18">
      <c r="A1" s="639" t="s">
        <v>327</v>
      </c>
      <c r="B1" s="639"/>
      <c r="C1" s="639"/>
      <c r="D1" s="639"/>
      <c r="E1" s="639"/>
      <c r="F1" s="639"/>
      <c r="G1" s="639"/>
      <c r="H1" s="639"/>
      <c r="I1" s="639"/>
      <c r="J1" s="639"/>
    </row>
    <row r="2" spans="1:10" s="38" customFormat="1" ht="18">
      <c r="A2" s="640" t="s">
        <v>596</v>
      </c>
      <c r="B2" s="640"/>
      <c r="C2" s="640"/>
      <c r="D2" s="640"/>
      <c r="E2" s="640"/>
      <c r="F2" s="640"/>
      <c r="G2" s="640"/>
      <c r="H2" s="640"/>
      <c r="I2" s="640"/>
      <c r="J2" s="640"/>
    </row>
    <row r="3" spans="1:10" ht="15.75">
      <c r="A3" s="641" t="s">
        <v>328</v>
      </c>
      <c r="B3" s="641"/>
      <c r="C3" s="641"/>
      <c r="D3" s="641"/>
      <c r="E3" s="641"/>
      <c r="F3" s="641"/>
      <c r="G3" s="641"/>
      <c r="H3" s="641"/>
      <c r="I3" s="641"/>
      <c r="J3" s="641"/>
    </row>
    <row r="4" spans="1:10" ht="15.75">
      <c r="A4" s="641" t="s">
        <v>596</v>
      </c>
      <c r="B4" s="641"/>
      <c r="C4" s="641"/>
      <c r="D4" s="641"/>
      <c r="E4" s="641"/>
      <c r="F4" s="641"/>
      <c r="G4" s="641"/>
      <c r="H4" s="641"/>
      <c r="I4" s="641"/>
      <c r="J4" s="641"/>
    </row>
    <row r="5" spans="1:10" ht="15">
      <c r="A5" s="115" t="s">
        <v>579</v>
      </c>
      <c r="B5" s="717"/>
      <c r="C5" s="717"/>
      <c r="D5" s="717"/>
      <c r="E5" s="717"/>
      <c r="F5" s="717"/>
      <c r="G5" s="717"/>
      <c r="H5" s="289"/>
      <c r="I5" s="289"/>
      <c r="J5" s="117" t="s">
        <v>580</v>
      </c>
    </row>
    <row r="6" spans="1:10" ht="20.25" customHeight="1" thickBot="1">
      <c r="A6" s="708" t="s">
        <v>81</v>
      </c>
      <c r="B6" s="710">
        <v>2018</v>
      </c>
      <c r="C6" s="711"/>
      <c r="D6" s="707">
        <v>2019</v>
      </c>
      <c r="E6" s="707"/>
      <c r="F6" s="707">
        <v>2020</v>
      </c>
      <c r="G6" s="707"/>
      <c r="H6" s="707">
        <v>2021</v>
      </c>
      <c r="I6" s="707"/>
      <c r="J6" s="713" t="s">
        <v>535</v>
      </c>
    </row>
    <row r="7" spans="1:10" ht="66" customHeight="1">
      <c r="A7" s="709"/>
      <c r="B7" s="126" t="s">
        <v>444</v>
      </c>
      <c r="C7" s="126" t="s">
        <v>445</v>
      </c>
      <c r="D7" s="126" t="s">
        <v>444</v>
      </c>
      <c r="E7" s="126" t="s">
        <v>445</v>
      </c>
      <c r="F7" s="126" t="s">
        <v>444</v>
      </c>
      <c r="G7" s="126" t="s">
        <v>445</v>
      </c>
      <c r="H7" s="126" t="s">
        <v>444</v>
      </c>
      <c r="I7" s="126" t="s">
        <v>445</v>
      </c>
      <c r="J7" s="714"/>
    </row>
    <row r="8" spans="1:10" ht="21" customHeight="1" thickBot="1">
      <c r="A8" s="106" t="s">
        <v>80</v>
      </c>
      <c r="B8" s="107">
        <v>16</v>
      </c>
      <c r="C8" s="107">
        <v>114</v>
      </c>
      <c r="D8" s="292">
        <v>12</v>
      </c>
      <c r="E8" s="292">
        <v>98</v>
      </c>
      <c r="F8" s="418">
        <v>25</v>
      </c>
      <c r="G8" s="418">
        <v>110</v>
      </c>
      <c r="H8" s="559">
        <v>26</v>
      </c>
      <c r="I8" s="418">
        <v>113</v>
      </c>
      <c r="J8" s="381" t="s">
        <v>79</v>
      </c>
    </row>
    <row r="9" spans="1:10" ht="21" customHeight="1" thickBot="1">
      <c r="A9" s="92" t="s">
        <v>408</v>
      </c>
      <c r="B9" s="89">
        <v>0</v>
      </c>
      <c r="C9" s="89">
        <v>8</v>
      </c>
      <c r="D9" s="120">
        <v>0</v>
      </c>
      <c r="E9" s="120">
        <v>0</v>
      </c>
      <c r="F9" s="419">
        <v>0</v>
      </c>
      <c r="G9" s="419">
        <v>0</v>
      </c>
      <c r="H9" s="419">
        <v>1</v>
      </c>
      <c r="I9" s="419">
        <v>1</v>
      </c>
      <c r="J9" s="382" t="s">
        <v>78</v>
      </c>
    </row>
    <row r="10" spans="1:10" ht="21" customHeight="1" thickBot="1">
      <c r="A10" s="108" t="s">
        <v>77</v>
      </c>
      <c r="B10" s="109">
        <v>254</v>
      </c>
      <c r="C10" s="109">
        <v>588</v>
      </c>
      <c r="D10" s="293">
        <v>218</v>
      </c>
      <c r="E10" s="293">
        <v>694</v>
      </c>
      <c r="F10" s="423">
        <v>643</v>
      </c>
      <c r="G10" s="423">
        <v>692</v>
      </c>
      <c r="H10" s="423">
        <v>477</v>
      </c>
      <c r="I10" s="423">
        <v>806</v>
      </c>
      <c r="J10" s="383" t="s">
        <v>76</v>
      </c>
    </row>
    <row r="11" spans="1:10" ht="21" customHeight="1" thickBot="1">
      <c r="A11" s="92" t="s">
        <v>412</v>
      </c>
      <c r="B11" s="89">
        <v>640</v>
      </c>
      <c r="C11" s="89">
        <v>1029</v>
      </c>
      <c r="D11" s="120">
        <v>624</v>
      </c>
      <c r="E11" s="120">
        <v>994</v>
      </c>
      <c r="F11" s="419">
        <v>849</v>
      </c>
      <c r="G11" s="419">
        <v>1260</v>
      </c>
      <c r="H11" s="419">
        <v>739</v>
      </c>
      <c r="I11" s="419">
        <v>1314</v>
      </c>
      <c r="J11" s="382" t="s">
        <v>415</v>
      </c>
    </row>
    <row r="12" spans="1:10" ht="21" customHeight="1" thickBot="1">
      <c r="A12" s="108" t="s">
        <v>75</v>
      </c>
      <c r="B12" s="109">
        <v>240</v>
      </c>
      <c r="C12" s="109">
        <v>548</v>
      </c>
      <c r="D12" s="293">
        <v>328</v>
      </c>
      <c r="E12" s="293">
        <v>476</v>
      </c>
      <c r="F12" s="423">
        <v>207</v>
      </c>
      <c r="G12" s="423">
        <v>445</v>
      </c>
      <c r="H12" s="423">
        <v>236</v>
      </c>
      <c r="I12" s="423">
        <v>545</v>
      </c>
      <c r="J12" s="383" t="s">
        <v>74</v>
      </c>
    </row>
    <row r="13" spans="1:10" ht="26.25" customHeight="1" thickBot="1">
      <c r="A13" s="92" t="s">
        <v>446</v>
      </c>
      <c r="B13" s="89">
        <v>488</v>
      </c>
      <c r="C13" s="89">
        <v>2483</v>
      </c>
      <c r="D13" s="120">
        <v>458</v>
      </c>
      <c r="E13" s="120">
        <v>2590</v>
      </c>
      <c r="F13" s="419">
        <v>537</v>
      </c>
      <c r="G13" s="419">
        <v>2753</v>
      </c>
      <c r="H13" s="419">
        <v>473</v>
      </c>
      <c r="I13" s="419">
        <v>2782</v>
      </c>
      <c r="J13" s="382" t="s">
        <v>73</v>
      </c>
    </row>
    <row r="14" spans="1:10" ht="21" customHeight="1" thickBot="1">
      <c r="A14" s="108" t="s">
        <v>72</v>
      </c>
      <c r="B14" s="109">
        <v>25</v>
      </c>
      <c r="C14" s="109">
        <v>96</v>
      </c>
      <c r="D14" s="293">
        <v>19</v>
      </c>
      <c r="E14" s="293">
        <v>78</v>
      </c>
      <c r="F14" s="423">
        <v>14</v>
      </c>
      <c r="G14" s="423">
        <v>67</v>
      </c>
      <c r="H14" s="423">
        <v>19</v>
      </c>
      <c r="I14" s="423">
        <v>108</v>
      </c>
      <c r="J14" s="383" t="s">
        <v>71</v>
      </c>
    </row>
    <row r="15" spans="1:10" ht="26.25" customHeight="1" thickBot="1">
      <c r="A15" s="92" t="s">
        <v>70</v>
      </c>
      <c r="B15" s="89">
        <v>0</v>
      </c>
      <c r="C15" s="89">
        <v>3435</v>
      </c>
      <c r="D15" s="120">
        <v>0</v>
      </c>
      <c r="E15" s="120">
        <v>3068</v>
      </c>
      <c r="F15" s="419">
        <v>0</v>
      </c>
      <c r="G15" s="419">
        <v>5651</v>
      </c>
      <c r="H15" s="419">
        <v>0</v>
      </c>
      <c r="I15" s="419">
        <v>7589</v>
      </c>
      <c r="J15" s="382" t="s">
        <v>69</v>
      </c>
    </row>
    <row r="16" spans="1:10" ht="26.25" customHeight="1" thickBot="1">
      <c r="A16" s="108" t="s">
        <v>447</v>
      </c>
      <c r="B16" s="109">
        <v>0</v>
      </c>
      <c r="C16" s="109">
        <v>13070</v>
      </c>
      <c r="D16" s="293">
        <v>0</v>
      </c>
      <c r="E16" s="293">
        <v>2876</v>
      </c>
      <c r="F16" s="423">
        <v>0</v>
      </c>
      <c r="G16" s="423">
        <v>6550</v>
      </c>
      <c r="H16" s="423">
        <v>1</v>
      </c>
      <c r="I16" s="423">
        <v>10322</v>
      </c>
      <c r="J16" s="383" t="s">
        <v>68</v>
      </c>
    </row>
    <row r="17" spans="1:10" ht="21" customHeight="1" thickBot="1">
      <c r="A17" s="92" t="s">
        <v>67</v>
      </c>
      <c r="B17" s="89">
        <v>0</v>
      </c>
      <c r="C17" s="89">
        <v>31016</v>
      </c>
      <c r="D17" s="120">
        <v>0</v>
      </c>
      <c r="E17" s="120">
        <v>33455</v>
      </c>
      <c r="F17" s="419">
        <v>0</v>
      </c>
      <c r="G17" s="419">
        <v>25704</v>
      </c>
      <c r="H17" s="419">
        <v>0</v>
      </c>
      <c r="I17" s="419">
        <v>25198</v>
      </c>
      <c r="J17" s="382" t="s">
        <v>262</v>
      </c>
    </row>
    <row r="18" spans="1:10" ht="21" customHeight="1" thickBot="1">
      <c r="A18" s="110" t="s">
        <v>66</v>
      </c>
      <c r="B18" s="111">
        <v>1019</v>
      </c>
      <c r="C18" s="111">
        <v>3679</v>
      </c>
      <c r="D18" s="294">
        <v>946</v>
      </c>
      <c r="E18" s="294">
        <v>3208</v>
      </c>
      <c r="F18" s="420">
        <v>901</v>
      </c>
      <c r="G18" s="420">
        <v>2865</v>
      </c>
      <c r="H18" s="420">
        <v>313</v>
      </c>
      <c r="I18" s="420">
        <v>4112</v>
      </c>
      <c r="J18" s="384" t="s">
        <v>65</v>
      </c>
    </row>
    <row r="19" spans="1:10" ht="21" customHeight="1" thickBot="1">
      <c r="A19" s="112" t="s">
        <v>411</v>
      </c>
      <c r="B19" s="113">
        <v>11</v>
      </c>
      <c r="C19" s="113">
        <v>131</v>
      </c>
      <c r="D19" s="141">
        <v>47</v>
      </c>
      <c r="E19" s="141">
        <v>322</v>
      </c>
      <c r="F19" s="421">
        <v>68</v>
      </c>
      <c r="G19" s="421">
        <v>418</v>
      </c>
      <c r="H19" s="421">
        <v>69</v>
      </c>
      <c r="I19" s="421">
        <v>522</v>
      </c>
      <c r="J19" s="382" t="s">
        <v>316</v>
      </c>
    </row>
    <row r="20" spans="1:10" ht="26.25" customHeight="1" thickBot="1">
      <c r="A20" s="110" t="s">
        <v>317</v>
      </c>
      <c r="B20" s="111">
        <v>5</v>
      </c>
      <c r="C20" s="111">
        <v>6</v>
      </c>
      <c r="D20" s="294">
        <v>3</v>
      </c>
      <c r="E20" s="294">
        <v>16</v>
      </c>
      <c r="F20" s="420">
        <v>10</v>
      </c>
      <c r="G20" s="420">
        <v>7</v>
      </c>
      <c r="H20" s="420">
        <v>4</v>
      </c>
      <c r="I20" s="420">
        <v>8</v>
      </c>
      <c r="J20" s="384" t="s">
        <v>409</v>
      </c>
    </row>
    <row r="21" spans="1:10" ht="21" customHeight="1" thickBot="1">
      <c r="A21" s="112" t="s">
        <v>318</v>
      </c>
      <c r="B21" s="113">
        <v>0</v>
      </c>
      <c r="C21" s="113">
        <v>2</v>
      </c>
      <c r="D21" s="141">
        <v>0</v>
      </c>
      <c r="E21" s="141">
        <v>1</v>
      </c>
      <c r="F21" s="421">
        <v>0</v>
      </c>
      <c r="G21" s="421">
        <v>3</v>
      </c>
      <c r="H21" s="421">
        <v>0</v>
      </c>
      <c r="I21" s="421">
        <v>5</v>
      </c>
      <c r="J21" s="382" t="s">
        <v>410</v>
      </c>
    </row>
    <row r="22" spans="1:10" ht="21" customHeight="1">
      <c r="A22" s="110" t="s">
        <v>83</v>
      </c>
      <c r="B22" s="111">
        <v>110</v>
      </c>
      <c r="C22" s="111">
        <v>2105</v>
      </c>
      <c r="D22" s="294">
        <v>94</v>
      </c>
      <c r="E22" s="294">
        <v>2138</v>
      </c>
      <c r="F22" s="420">
        <v>126</v>
      </c>
      <c r="G22" s="420">
        <v>4623</v>
      </c>
      <c r="H22" s="420">
        <v>472</v>
      </c>
      <c r="I22" s="420">
        <v>4461</v>
      </c>
      <c r="J22" s="384" t="s">
        <v>82</v>
      </c>
    </row>
    <row r="23" spans="1:10" ht="22.5" customHeight="1">
      <c r="A23" s="215" t="s">
        <v>3</v>
      </c>
      <c r="B23" s="216">
        <f t="shared" ref="B23:G23" si="0">SUM(B8:B22)</f>
        <v>2808</v>
      </c>
      <c r="C23" s="216">
        <f t="shared" si="0"/>
        <v>58310</v>
      </c>
      <c r="D23" s="216">
        <f t="shared" si="0"/>
        <v>2749</v>
      </c>
      <c r="E23" s="216">
        <f t="shared" si="0"/>
        <v>50014</v>
      </c>
      <c r="F23" s="216">
        <f t="shared" si="0"/>
        <v>3380</v>
      </c>
      <c r="G23" s="216">
        <f t="shared" si="0"/>
        <v>51148</v>
      </c>
      <c r="H23" s="216">
        <f>SUM(H8:H22)</f>
        <v>2830</v>
      </c>
      <c r="I23" s="216">
        <f>SUM(I8:I22)</f>
        <v>57886</v>
      </c>
      <c r="J23" s="217" t="s">
        <v>2</v>
      </c>
    </row>
    <row r="24" spans="1:10" ht="27.75" customHeight="1">
      <c r="A24" s="704" t="s">
        <v>156</v>
      </c>
      <c r="B24" s="704"/>
      <c r="C24" s="704"/>
      <c r="D24" s="704"/>
      <c r="E24" s="704"/>
      <c r="F24" s="715" t="s">
        <v>448</v>
      </c>
      <c r="G24" s="715"/>
      <c r="H24" s="715"/>
      <c r="I24" s="715"/>
      <c r="J24" s="715"/>
    </row>
    <row r="25" spans="1:10" ht="15" customHeight="1">
      <c r="A25" s="705" t="s">
        <v>407</v>
      </c>
      <c r="B25" s="705"/>
      <c r="C25" s="705"/>
      <c r="D25" s="705"/>
      <c r="E25" s="705"/>
      <c r="F25" s="716" t="s">
        <v>148</v>
      </c>
      <c r="G25" s="716"/>
      <c r="H25" s="716"/>
      <c r="I25" s="716"/>
      <c r="J25" s="716"/>
    </row>
    <row r="26" spans="1:10" ht="15" customHeight="1">
      <c r="A26" s="706"/>
      <c r="B26" s="706"/>
      <c r="C26" s="706"/>
      <c r="D26" s="706"/>
      <c r="E26" s="706"/>
      <c r="F26" s="712"/>
      <c r="G26" s="712"/>
      <c r="H26" s="712"/>
      <c r="I26" s="712"/>
      <c r="J26" s="712"/>
    </row>
  </sheetData>
  <mergeCells count="19">
    <mergeCell ref="A1:J1"/>
    <mergeCell ref="A3:J3"/>
    <mergeCell ref="D5:E5"/>
    <mergeCell ref="A2:J2"/>
    <mergeCell ref="A4:J4"/>
    <mergeCell ref="B5:C5"/>
    <mergeCell ref="F5:G5"/>
    <mergeCell ref="A24:E24"/>
    <mergeCell ref="A25:E25"/>
    <mergeCell ref="A26:E26"/>
    <mergeCell ref="H6:I6"/>
    <mergeCell ref="D6:E6"/>
    <mergeCell ref="A6:A7"/>
    <mergeCell ref="B6:C6"/>
    <mergeCell ref="F26:J26"/>
    <mergeCell ref="J6:J7"/>
    <mergeCell ref="F6:G6"/>
    <mergeCell ref="F24:J24"/>
    <mergeCell ref="F25:J25"/>
  </mergeCells>
  <printOptions horizontalCentered="1" verticalCentered="1"/>
  <pageMargins left="0" right="0" top="0" bottom="0" header="0" footer="0"/>
  <pageSetup paperSize="9"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45"/>
  <sheetViews>
    <sheetView rightToLeft="1" view="pageBreakPreview" zoomScaleNormal="100" zoomScaleSheetLayoutView="100" workbookViewId="0">
      <selection activeCell="A4" sqref="A4:J4"/>
    </sheetView>
  </sheetViews>
  <sheetFormatPr defaultColWidth="9.140625" defaultRowHeight="12.75"/>
  <cols>
    <col min="1" max="1" width="26.5703125" style="91" customWidth="1"/>
    <col min="2" max="9" width="10.28515625" style="91" customWidth="1"/>
    <col min="10" max="10" width="35.42578125" style="122" customWidth="1"/>
    <col min="11" max="16384" width="9.140625" style="91"/>
  </cols>
  <sheetData>
    <row r="1" spans="1:11" ht="18">
      <c r="A1" s="723" t="s">
        <v>458</v>
      </c>
      <c r="B1" s="723"/>
      <c r="C1" s="723"/>
      <c r="D1" s="723"/>
      <c r="E1" s="723"/>
      <c r="F1" s="723"/>
      <c r="G1" s="723"/>
      <c r="H1" s="723"/>
      <c r="I1" s="723"/>
      <c r="J1" s="723"/>
    </row>
    <row r="2" spans="1:11" ht="18">
      <c r="A2" s="640" t="s">
        <v>596</v>
      </c>
      <c r="B2" s="640"/>
      <c r="C2" s="640"/>
      <c r="D2" s="640"/>
      <c r="E2" s="640"/>
      <c r="F2" s="640"/>
      <c r="G2" s="640"/>
      <c r="H2" s="640"/>
      <c r="I2" s="640"/>
      <c r="J2" s="640"/>
      <c r="K2" s="114"/>
    </row>
    <row r="3" spans="1:11" ht="15.75">
      <c r="A3" s="641" t="s">
        <v>457</v>
      </c>
      <c r="B3" s="641"/>
      <c r="C3" s="641"/>
      <c r="D3" s="641"/>
      <c r="E3" s="641"/>
      <c r="F3" s="641"/>
      <c r="G3" s="641"/>
      <c r="H3" s="641"/>
      <c r="I3" s="641"/>
      <c r="J3" s="641"/>
    </row>
    <row r="4" spans="1:11" ht="14.25" customHeight="1">
      <c r="A4" s="641" t="s">
        <v>596</v>
      </c>
      <c r="B4" s="641"/>
      <c r="C4" s="641"/>
      <c r="D4" s="641"/>
      <c r="E4" s="641"/>
      <c r="F4" s="641"/>
      <c r="G4" s="641"/>
      <c r="H4" s="641"/>
      <c r="I4" s="641"/>
      <c r="J4" s="641"/>
    </row>
    <row r="5" spans="1:11" ht="15">
      <c r="A5" s="115" t="s">
        <v>297</v>
      </c>
      <c r="B5" s="116"/>
      <c r="C5" s="116"/>
      <c r="D5" s="116"/>
      <c r="E5" s="116"/>
      <c r="F5" s="116"/>
      <c r="G5" s="116"/>
      <c r="H5" s="289"/>
      <c r="I5" s="289"/>
      <c r="J5" s="117" t="s">
        <v>298</v>
      </c>
    </row>
    <row r="6" spans="1:11" ht="19.5" customHeight="1">
      <c r="A6" s="724" t="s">
        <v>274</v>
      </c>
      <c r="B6" s="726">
        <v>2018</v>
      </c>
      <c r="C6" s="727"/>
      <c r="D6" s="726">
        <v>2019</v>
      </c>
      <c r="E6" s="727"/>
      <c r="F6" s="726">
        <v>2020</v>
      </c>
      <c r="G6" s="727"/>
      <c r="H6" s="726">
        <v>2021</v>
      </c>
      <c r="I6" s="727"/>
      <c r="J6" s="721" t="s">
        <v>275</v>
      </c>
    </row>
    <row r="7" spans="1:11" ht="63.75" customHeight="1">
      <c r="A7" s="725"/>
      <c r="B7" s="543" t="s">
        <v>542</v>
      </c>
      <c r="C7" s="411" t="s">
        <v>541</v>
      </c>
      <c r="D7" s="543" t="s">
        <v>542</v>
      </c>
      <c r="E7" s="411" t="s">
        <v>541</v>
      </c>
      <c r="F7" s="543" t="s">
        <v>542</v>
      </c>
      <c r="G7" s="411" t="s">
        <v>541</v>
      </c>
      <c r="H7" s="485" t="s">
        <v>542</v>
      </c>
      <c r="I7" s="411" t="s">
        <v>541</v>
      </c>
      <c r="J7" s="722"/>
    </row>
    <row r="8" spans="1:11" ht="15.75" thickBot="1">
      <c r="A8" s="489" t="s">
        <v>85</v>
      </c>
      <c r="B8" s="490">
        <v>31031</v>
      </c>
      <c r="C8" s="491">
        <v>1727</v>
      </c>
      <c r="D8" s="490">
        <v>33438</v>
      </c>
      <c r="E8" s="491">
        <v>1273</v>
      </c>
      <c r="F8" s="492">
        <v>28223</v>
      </c>
      <c r="G8" s="493">
        <v>1010</v>
      </c>
      <c r="H8" s="492">
        <v>24958</v>
      </c>
      <c r="I8" s="493">
        <v>1207</v>
      </c>
      <c r="J8" s="494" t="s">
        <v>212</v>
      </c>
    </row>
    <row r="9" spans="1:11" ht="15.75" thickBot="1">
      <c r="A9" s="92" t="s">
        <v>213</v>
      </c>
      <c r="B9" s="89">
        <v>4580</v>
      </c>
      <c r="C9" s="120">
        <v>318</v>
      </c>
      <c r="D9" s="89">
        <v>4282</v>
      </c>
      <c r="E9" s="120">
        <v>351</v>
      </c>
      <c r="F9" s="429">
        <v>3589</v>
      </c>
      <c r="G9" s="419">
        <v>157</v>
      </c>
      <c r="H9" s="429">
        <v>4440</v>
      </c>
      <c r="I9" s="419">
        <v>303</v>
      </c>
      <c r="J9" s="123" t="s">
        <v>214</v>
      </c>
    </row>
    <row r="10" spans="1:11" ht="15.75" thickBot="1">
      <c r="A10" s="93" t="s">
        <v>489</v>
      </c>
      <c r="B10" s="88">
        <v>12260</v>
      </c>
      <c r="C10" s="118">
        <v>949</v>
      </c>
      <c r="D10" s="88">
        <v>2888</v>
      </c>
      <c r="E10" s="118">
        <v>931</v>
      </c>
      <c r="F10" s="422">
        <v>3382</v>
      </c>
      <c r="G10" s="428">
        <v>1522</v>
      </c>
      <c r="H10" s="422">
        <v>7991</v>
      </c>
      <c r="I10" s="428">
        <v>2191</v>
      </c>
      <c r="J10" s="173" t="s">
        <v>215</v>
      </c>
    </row>
    <row r="11" spans="1:11" ht="15.75" thickBot="1">
      <c r="A11" s="92" t="s">
        <v>216</v>
      </c>
      <c r="B11" s="89">
        <v>1661</v>
      </c>
      <c r="C11" s="120">
        <v>1288</v>
      </c>
      <c r="D11" s="89">
        <v>1669</v>
      </c>
      <c r="E11" s="120">
        <v>1339</v>
      </c>
      <c r="F11" s="429">
        <v>1204</v>
      </c>
      <c r="G11" s="419">
        <v>1119</v>
      </c>
      <c r="H11" s="429">
        <v>1525</v>
      </c>
      <c r="I11" s="419">
        <v>2374</v>
      </c>
      <c r="J11" s="90" t="s">
        <v>217</v>
      </c>
    </row>
    <row r="12" spans="1:11" ht="15.75" thickBot="1">
      <c r="A12" s="93" t="s">
        <v>218</v>
      </c>
      <c r="B12" s="88">
        <v>1221</v>
      </c>
      <c r="C12" s="118">
        <v>1217</v>
      </c>
      <c r="D12" s="88">
        <v>1353</v>
      </c>
      <c r="E12" s="118">
        <v>1218</v>
      </c>
      <c r="F12" s="422">
        <v>1330</v>
      </c>
      <c r="G12" s="428">
        <v>1003</v>
      </c>
      <c r="H12" s="422">
        <v>1380</v>
      </c>
      <c r="I12" s="428">
        <v>1193</v>
      </c>
      <c r="J12" s="119" t="s">
        <v>219</v>
      </c>
    </row>
    <row r="13" spans="1:11" ht="26.25" thickBot="1">
      <c r="A13" s="92" t="s">
        <v>220</v>
      </c>
      <c r="B13" s="89">
        <v>1443</v>
      </c>
      <c r="C13" s="120">
        <v>983</v>
      </c>
      <c r="D13" s="89">
        <v>2751</v>
      </c>
      <c r="E13" s="120">
        <v>406</v>
      </c>
      <c r="F13" s="429">
        <v>1477</v>
      </c>
      <c r="G13" s="419">
        <v>470</v>
      </c>
      <c r="H13" s="429">
        <v>3236</v>
      </c>
      <c r="I13" s="419">
        <v>802</v>
      </c>
      <c r="J13" s="123" t="s">
        <v>394</v>
      </c>
    </row>
    <row r="14" spans="1:11" ht="15.75" thickBot="1">
      <c r="A14" s="93" t="s">
        <v>292</v>
      </c>
      <c r="B14" s="88">
        <v>216</v>
      </c>
      <c r="C14" s="118">
        <v>192</v>
      </c>
      <c r="D14" s="88">
        <v>235</v>
      </c>
      <c r="E14" s="118">
        <v>193</v>
      </c>
      <c r="F14" s="422">
        <v>268</v>
      </c>
      <c r="G14" s="428">
        <v>152</v>
      </c>
      <c r="H14" s="422">
        <v>332</v>
      </c>
      <c r="I14" s="428">
        <v>513</v>
      </c>
      <c r="J14" s="173" t="s">
        <v>400</v>
      </c>
    </row>
    <row r="15" spans="1:11" ht="15.75" thickBot="1">
      <c r="A15" s="92" t="s">
        <v>221</v>
      </c>
      <c r="B15" s="89">
        <v>484</v>
      </c>
      <c r="C15" s="120">
        <v>147</v>
      </c>
      <c r="D15" s="89">
        <v>583</v>
      </c>
      <c r="E15" s="120">
        <v>105</v>
      </c>
      <c r="F15" s="429">
        <v>303</v>
      </c>
      <c r="G15" s="419">
        <v>81</v>
      </c>
      <c r="H15" s="429">
        <v>530</v>
      </c>
      <c r="I15" s="419">
        <v>119</v>
      </c>
      <c r="J15" s="90" t="s">
        <v>222</v>
      </c>
    </row>
    <row r="16" spans="1:11" ht="15.75" thickBot="1">
      <c r="A16" s="93" t="s">
        <v>490</v>
      </c>
      <c r="B16" s="88">
        <v>342</v>
      </c>
      <c r="C16" s="118">
        <v>358</v>
      </c>
      <c r="D16" s="88">
        <v>357</v>
      </c>
      <c r="E16" s="118">
        <v>305</v>
      </c>
      <c r="F16" s="422">
        <v>283</v>
      </c>
      <c r="G16" s="428">
        <v>275</v>
      </c>
      <c r="H16" s="422">
        <v>404</v>
      </c>
      <c r="I16" s="428">
        <v>341</v>
      </c>
      <c r="J16" s="173" t="s">
        <v>395</v>
      </c>
    </row>
    <row r="17" spans="1:10" ht="15.75" thickBot="1">
      <c r="A17" s="92" t="s">
        <v>84</v>
      </c>
      <c r="B17" s="89">
        <v>0</v>
      </c>
      <c r="C17" s="120">
        <v>0</v>
      </c>
      <c r="D17" s="89">
        <v>0</v>
      </c>
      <c r="E17" s="120">
        <v>0</v>
      </c>
      <c r="F17" s="429">
        <v>0</v>
      </c>
      <c r="G17" s="419">
        <v>0</v>
      </c>
      <c r="H17" s="429">
        <v>0</v>
      </c>
      <c r="I17" s="419">
        <v>0</v>
      </c>
      <c r="J17" s="90" t="s">
        <v>223</v>
      </c>
    </row>
    <row r="18" spans="1:10" ht="15.75" thickBot="1">
      <c r="A18" s="93" t="s">
        <v>224</v>
      </c>
      <c r="B18" s="88">
        <v>648</v>
      </c>
      <c r="C18" s="118">
        <v>213</v>
      </c>
      <c r="D18" s="88">
        <v>947</v>
      </c>
      <c r="E18" s="118">
        <v>173</v>
      </c>
      <c r="F18" s="422">
        <v>606</v>
      </c>
      <c r="G18" s="428">
        <v>140</v>
      </c>
      <c r="H18" s="422">
        <v>769</v>
      </c>
      <c r="I18" s="428">
        <v>283</v>
      </c>
      <c r="J18" s="119" t="s">
        <v>225</v>
      </c>
    </row>
    <row r="19" spans="1:10" ht="15.75" thickBot="1">
      <c r="A19" s="92" t="s">
        <v>226</v>
      </c>
      <c r="B19" s="89">
        <v>121</v>
      </c>
      <c r="C19" s="120">
        <v>244</v>
      </c>
      <c r="D19" s="89">
        <v>128</v>
      </c>
      <c r="E19" s="120">
        <v>266</v>
      </c>
      <c r="F19" s="429">
        <v>113</v>
      </c>
      <c r="G19" s="419">
        <v>188</v>
      </c>
      <c r="H19" s="429">
        <v>154</v>
      </c>
      <c r="I19" s="419">
        <v>298</v>
      </c>
      <c r="J19" s="123" t="s">
        <v>227</v>
      </c>
    </row>
    <row r="20" spans="1:10" ht="15.75" thickBot="1">
      <c r="A20" s="93" t="s">
        <v>228</v>
      </c>
      <c r="B20" s="88">
        <v>10</v>
      </c>
      <c r="C20" s="118">
        <v>50</v>
      </c>
      <c r="D20" s="88">
        <v>13</v>
      </c>
      <c r="E20" s="118">
        <v>51</v>
      </c>
      <c r="F20" s="422">
        <v>8</v>
      </c>
      <c r="G20" s="428">
        <v>23</v>
      </c>
      <c r="H20" s="422">
        <v>12</v>
      </c>
      <c r="I20" s="428">
        <v>23</v>
      </c>
      <c r="J20" s="119" t="s">
        <v>229</v>
      </c>
    </row>
    <row r="21" spans="1:10" ht="30.75" thickBot="1">
      <c r="A21" s="92" t="s">
        <v>435</v>
      </c>
      <c r="B21" s="89">
        <v>36</v>
      </c>
      <c r="C21" s="120">
        <v>40</v>
      </c>
      <c r="D21" s="89">
        <v>47</v>
      </c>
      <c r="E21" s="120">
        <v>17</v>
      </c>
      <c r="F21" s="429">
        <v>35</v>
      </c>
      <c r="G21" s="419">
        <v>14</v>
      </c>
      <c r="H21" s="429">
        <v>34</v>
      </c>
      <c r="I21" s="419">
        <v>18</v>
      </c>
      <c r="J21" s="90" t="s">
        <v>230</v>
      </c>
    </row>
    <row r="22" spans="1:10" ht="15.75" thickBot="1">
      <c r="A22" s="93" t="s">
        <v>231</v>
      </c>
      <c r="B22" s="88">
        <v>66</v>
      </c>
      <c r="C22" s="118">
        <v>139</v>
      </c>
      <c r="D22" s="88">
        <v>88</v>
      </c>
      <c r="E22" s="118">
        <v>181</v>
      </c>
      <c r="F22" s="422">
        <v>71</v>
      </c>
      <c r="G22" s="428">
        <v>158</v>
      </c>
      <c r="H22" s="422">
        <v>105</v>
      </c>
      <c r="I22" s="428">
        <v>198</v>
      </c>
      <c r="J22" s="119" t="s">
        <v>232</v>
      </c>
    </row>
    <row r="23" spans="1:10" ht="30.75" thickBot="1">
      <c r="A23" s="92" t="s">
        <v>233</v>
      </c>
      <c r="B23" s="89">
        <v>119</v>
      </c>
      <c r="C23" s="120">
        <v>101</v>
      </c>
      <c r="D23" s="89">
        <v>120</v>
      </c>
      <c r="E23" s="120">
        <v>81</v>
      </c>
      <c r="F23" s="429">
        <v>119</v>
      </c>
      <c r="G23" s="419">
        <v>74</v>
      </c>
      <c r="H23" s="429">
        <v>137</v>
      </c>
      <c r="I23" s="419">
        <v>159</v>
      </c>
      <c r="J23" s="123" t="s">
        <v>396</v>
      </c>
    </row>
    <row r="24" spans="1:10" ht="15.75" thickBot="1">
      <c r="A24" s="93" t="s">
        <v>234</v>
      </c>
      <c r="B24" s="88">
        <v>758</v>
      </c>
      <c r="C24" s="118">
        <v>113</v>
      </c>
      <c r="D24" s="88">
        <v>1444</v>
      </c>
      <c r="E24" s="118">
        <v>74</v>
      </c>
      <c r="F24" s="422">
        <v>1489</v>
      </c>
      <c r="G24" s="428">
        <v>86</v>
      </c>
      <c r="H24" s="422">
        <v>1757</v>
      </c>
      <c r="I24" s="428">
        <v>69</v>
      </c>
      <c r="J24" s="119" t="s">
        <v>235</v>
      </c>
    </row>
    <row r="25" spans="1:10" ht="15.75" thickBot="1">
      <c r="A25" s="92" t="s">
        <v>236</v>
      </c>
      <c r="B25" s="89">
        <v>102</v>
      </c>
      <c r="C25" s="120">
        <v>182</v>
      </c>
      <c r="D25" s="89">
        <v>123</v>
      </c>
      <c r="E25" s="120">
        <v>149</v>
      </c>
      <c r="F25" s="429">
        <v>122</v>
      </c>
      <c r="G25" s="419">
        <v>111</v>
      </c>
      <c r="H25" s="429">
        <v>146</v>
      </c>
      <c r="I25" s="419">
        <v>167</v>
      </c>
      <c r="J25" s="90" t="s">
        <v>237</v>
      </c>
    </row>
    <row r="26" spans="1:10" ht="15.75" thickBot="1">
      <c r="A26" s="93" t="s">
        <v>238</v>
      </c>
      <c r="B26" s="88">
        <v>26</v>
      </c>
      <c r="C26" s="118">
        <v>12</v>
      </c>
      <c r="D26" s="88">
        <v>38</v>
      </c>
      <c r="E26" s="118">
        <v>25</v>
      </c>
      <c r="F26" s="422">
        <v>22</v>
      </c>
      <c r="G26" s="428">
        <v>24</v>
      </c>
      <c r="H26" s="422">
        <v>31</v>
      </c>
      <c r="I26" s="428">
        <v>24</v>
      </c>
      <c r="J26" s="119" t="s">
        <v>239</v>
      </c>
    </row>
    <row r="27" spans="1:10" ht="15">
      <c r="A27" s="170" t="s">
        <v>240</v>
      </c>
      <c r="B27" s="171">
        <v>11</v>
      </c>
      <c r="C27" s="172">
        <v>18</v>
      </c>
      <c r="D27" s="171">
        <v>4</v>
      </c>
      <c r="E27" s="172">
        <v>16</v>
      </c>
      <c r="F27" s="430">
        <v>8</v>
      </c>
      <c r="G27" s="431">
        <v>12</v>
      </c>
      <c r="H27" s="430">
        <v>62</v>
      </c>
      <c r="I27" s="431">
        <v>5</v>
      </c>
      <c r="J27" s="536" t="s">
        <v>241</v>
      </c>
    </row>
    <row r="28" spans="1:10" ht="19.5" customHeight="1" thickBot="1">
      <c r="A28" s="93" t="s">
        <v>242</v>
      </c>
      <c r="B28" s="88">
        <v>0</v>
      </c>
      <c r="C28" s="118">
        <v>0</v>
      </c>
      <c r="D28" s="88">
        <v>0</v>
      </c>
      <c r="E28" s="118">
        <v>1</v>
      </c>
      <c r="F28" s="422">
        <v>0</v>
      </c>
      <c r="G28" s="428">
        <v>0</v>
      </c>
      <c r="H28" s="422">
        <v>0</v>
      </c>
      <c r="I28" s="428">
        <v>0</v>
      </c>
      <c r="J28" s="173" t="s">
        <v>436</v>
      </c>
    </row>
    <row r="29" spans="1:10" ht="15">
      <c r="A29" s="534" t="s">
        <v>243</v>
      </c>
      <c r="B29" s="537">
        <v>11</v>
      </c>
      <c r="C29" s="538">
        <v>21</v>
      </c>
      <c r="D29" s="537">
        <v>6</v>
      </c>
      <c r="E29" s="538">
        <v>7</v>
      </c>
      <c r="F29" s="539">
        <v>5</v>
      </c>
      <c r="G29" s="540">
        <v>5</v>
      </c>
      <c r="H29" s="539">
        <v>10</v>
      </c>
      <c r="I29" s="540">
        <v>12</v>
      </c>
      <c r="J29" s="535" t="s">
        <v>244</v>
      </c>
    </row>
    <row r="30" spans="1:10" ht="30.75" thickBot="1">
      <c r="A30" s="93" t="s">
        <v>491</v>
      </c>
      <c r="B30" s="88">
        <v>12</v>
      </c>
      <c r="C30" s="118">
        <v>10</v>
      </c>
      <c r="D30" s="88">
        <v>14</v>
      </c>
      <c r="E30" s="118">
        <v>7</v>
      </c>
      <c r="F30" s="422">
        <v>9</v>
      </c>
      <c r="G30" s="428">
        <v>13</v>
      </c>
      <c r="H30" s="422">
        <v>10</v>
      </c>
      <c r="I30" s="428">
        <v>18</v>
      </c>
      <c r="J30" s="119" t="s">
        <v>245</v>
      </c>
    </row>
    <row r="31" spans="1:10" ht="30.75" thickBot="1">
      <c r="A31" s="92" t="s">
        <v>246</v>
      </c>
      <c r="B31" s="89">
        <v>16</v>
      </c>
      <c r="C31" s="120">
        <v>35</v>
      </c>
      <c r="D31" s="89">
        <v>12</v>
      </c>
      <c r="E31" s="120">
        <v>30</v>
      </c>
      <c r="F31" s="429">
        <v>11</v>
      </c>
      <c r="G31" s="419">
        <v>37</v>
      </c>
      <c r="H31" s="429">
        <v>19</v>
      </c>
      <c r="I31" s="419">
        <v>34</v>
      </c>
      <c r="J31" s="90" t="s">
        <v>247</v>
      </c>
    </row>
    <row r="32" spans="1:10" ht="15.75" thickBot="1">
      <c r="A32" s="93" t="s">
        <v>248</v>
      </c>
      <c r="B32" s="88">
        <v>36</v>
      </c>
      <c r="C32" s="118">
        <v>67</v>
      </c>
      <c r="D32" s="88">
        <v>31</v>
      </c>
      <c r="E32" s="118">
        <v>34</v>
      </c>
      <c r="F32" s="422">
        <v>14</v>
      </c>
      <c r="G32" s="428">
        <v>12</v>
      </c>
      <c r="H32" s="422">
        <v>11</v>
      </c>
      <c r="I32" s="428">
        <v>9</v>
      </c>
      <c r="J32" s="119" t="s">
        <v>249</v>
      </c>
    </row>
    <row r="33" spans="1:10" ht="15.75" thickBot="1">
      <c r="A33" s="92" t="s">
        <v>250</v>
      </c>
      <c r="B33" s="89">
        <v>4</v>
      </c>
      <c r="C33" s="120">
        <v>24</v>
      </c>
      <c r="D33" s="89">
        <v>5</v>
      </c>
      <c r="E33" s="120">
        <v>22</v>
      </c>
      <c r="F33" s="429">
        <v>19</v>
      </c>
      <c r="G33" s="419">
        <v>97</v>
      </c>
      <c r="H33" s="429">
        <v>5</v>
      </c>
      <c r="I33" s="419">
        <v>35</v>
      </c>
      <c r="J33" s="123" t="s">
        <v>397</v>
      </c>
    </row>
    <row r="34" spans="1:10" ht="26.25" thickBot="1">
      <c r="A34" s="93" t="s">
        <v>251</v>
      </c>
      <c r="B34" s="88">
        <v>6</v>
      </c>
      <c r="C34" s="118">
        <v>12</v>
      </c>
      <c r="D34" s="88">
        <v>1</v>
      </c>
      <c r="E34" s="118">
        <v>8</v>
      </c>
      <c r="F34" s="422">
        <v>1</v>
      </c>
      <c r="G34" s="428">
        <v>2</v>
      </c>
      <c r="H34" s="422">
        <v>1</v>
      </c>
      <c r="I34" s="428">
        <v>9</v>
      </c>
      <c r="J34" s="173" t="s">
        <v>398</v>
      </c>
    </row>
    <row r="35" spans="1:10" ht="15.75" thickBot="1">
      <c r="A35" s="92" t="s">
        <v>252</v>
      </c>
      <c r="B35" s="89">
        <v>1</v>
      </c>
      <c r="C35" s="120">
        <v>9</v>
      </c>
      <c r="D35" s="89">
        <v>5</v>
      </c>
      <c r="E35" s="120">
        <v>9</v>
      </c>
      <c r="F35" s="429">
        <v>5</v>
      </c>
      <c r="G35" s="419">
        <v>6</v>
      </c>
      <c r="H35" s="429">
        <v>1</v>
      </c>
      <c r="I35" s="419">
        <v>9</v>
      </c>
      <c r="J35" s="90" t="s">
        <v>253</v>
      </c>
    </row>
    <row r="36" spans="1:10" ht="30.75" thickBot="1">
      <c r="A36" s="93" t="s">
        <v>437</v>
      </c>
      <c r="B36" s="88">
        <v>98</v>
      </c>
      <c r="C36" s="118">
        <v>148</v>
      </c>
      <c r="D36" s="88">
        <v>120</v>
      </c>
      <c r="E36" s="118">
        <v>169</v>
      </c>
      <c r="F36" s="422">
        <v>130</v>
      </c>
      <c r="G36" s="428">
        <v>140</v>
      </c>
      <c r="H36" s="422">
        <v>174</v>
      </c>
      <c r="I36" s="428">
        <v>164</v>
      </c>
      <c r="J36" s="119" t="s">
        <v>399</v>
      </c>
    </row>
    <row r="37" spans="1:10" ht="30">
      <c r="A37" s="170" t="s">
        <v>492</v>
      </c>
      <c r="B37" s="171">
        <v>79</v>
      </c>
      <c r="C37" s="172">
        <v>88</v>
      </c>
      <c r="D37" s="171">
        <v>88</v>
      </c>
      <c r="E37" s="172">
        <v>58</v>
      </c>
      <c r="F37" s="430">
        <v>87</v>
      </c>
      <c r="G37" s="431">
        <v>44</v>
      </c>
      <c r="H37" s="430">
        <v>99</v>
      </c>
      <c r="I37" s="431">
        <v>60</v>
      </c>
      <c r="J37" s="416" t="s">
        <v>254</v>
      </c>
    </row>
    <row r="38" spans="1:10" ht="30.75" thickBot="1">
      <c r="A38" s="93" t="s">
        <v>493</v>
      </c>
      <c r="B38" s="88">
        <v>10</v>
      </c>
      <c r="C38" s="118">
        <v>8</v>
      </c>
      <c r="D38" s="88">
        <v>8</v>
      </c>
      <c r="E38" s="118">
        <v>6</v>
      </c>
      <c r="F38" s="422">
        <v>8</v>
      </c>
      <c r="G38" s="428">
        <v>5</v>
      </c>
      <c r="H38" s="422">
        <v>3</v>
      </c>
      <c r="I38" s="428">
        <v>7</v>
      </c>
      <c r="J38" s="173" t="s">
        <v>255</v>
      </c>
    </row>
    <row r="39" spans="1:10" ht="15.75" thickBot="1">
      <c r="A39" s="92" t="s">
        <v>256</v>
      </c>
      <c r="B39" s="89">
        <v>139</v>
      </c>
      <c r="C39" s="120">
        <v>502</v>
      </c>
      <c r="D39" s="89">
        <v>132</v>
      </c>
      <c r="E39" s="120">
        <v>827</v>
      </c>
      <c r="F39" s="429">
        <v>152</v>
      </c>
      <c r="G39" s="419">
        <v>724</v>
      </c>
      <c r="H39" s="429">
        <v>251</v>
      </c>
      <c r="I39" s="419">
        <v>742</v>
      </c>
      <c r="J39" s="123" t="s">
        <v>316</v>
      </c>
    </row>
    <row r="40" spans="1:10" ht="15.75" thickBot="1">
      <c r="A40" s="93" t="s">
        <v>257</v>
      </c>
      <c r="B40" s="88">
        <v>1665</v>
      </c>
      <c r="C40" s="118">
        <v>906</v>
      </c>
      <c r="D40" s="88">
        <v>1609</v>
      </c>
      <c r="E40" s="118">
        <v>917</v>
      </c>
      <c r="F40" s="422">
        <v>1666</v>
      </c>
      <c r="G40" s="428">
        <v>927</v>
      </c>
      <c r="H40" s="422">
        <v>1660</v>
      </c>
      <c r="I40" s="428">
        <v>1237</v>
      </c>
      <c r="J40" s="119" t="s">
        <v>258</v>
      </c>
    </row>
    <row r="41" spans="1:10" ht="30.75" thickBot="1">
      <c r="A41" s="92" t="s">
        <v>259</v>
      </c>
      <c r="B41" s="89">
        <v>744</v>
      </c>
      <c r="C41" s="120">
        <v>58</v>
      </c>
      <c r="D41" s="89">
        <v>724</v>
      </c>
      <c r="E41" s="120">
        <v>61</v>
      </c>
      <c r="F41" s="429">
        <v>801</v>
      </c>
      <c r="G41" s="419">
        <v>39</v>
      </c>
      <c r="H41" s="429">
        <v>1110</v>
      </c>
      <c r="I41" s="419">
        <v>59</v>
      </c>
      <c r="J41" s="123" t="s">
        <v>401</v>
      </c>
    </row>
    <row r="42" spans="1:10" ht="15.75" thickBot="1">
      <c r="A42" s="93" t="s">
        <v>260</v>
      </c>
      <c r="B42" s="88">
        <v>707</v>
      </c>
      <c r="C42" s="118">
        <v>191</v>
      </c>
      <c r="D42" s="88">
        <v>872</v>
      </c>
      <c r="E42" s="118">
        <v>195</v>
      </c>
      <c r="F42" s="422">
        <v>574</v>
      </c>
      <c r="G42" s="428">
        <v>124</v>
      </c>
      <c r="H42" s="422">
        <v>854</v>
      </c>
      <c r="I42" s="428">
        <v>160</v>
      </c>
      <c r="J42" s="119" t="s">
        <v>261</v>
      </c>
    </row>
    <row r="43" spans="1:10" ht="15">
      <c r="A43" s="112" t="s">
        <v>83</v>
      </c>
      <c r="B43" s="113">
        <v>4202</v>
      </c>
      <c r="C43" s="141">
        <v>1220</v>
      </c>
      <c r="D43" s="113">
        <v>6716</v>
      </c>
      <c r="E43" s="141">
        <v>1512</v>
      </c>
      <c r="F43" s="432">
        <v>9123</v>
      </c>
      <c r="G43" s="421">
        <v>1574</v>
      </c>
      <c r="H43" s="432">
        <v>8505</v>
      </c>
      <c r="I43" s="421">
        <v>2599</v>
      </c>
      <c r="J43" s="142" t="s">
        <v>82</v>
      </c>
    </row>
    <row r="44" spans="1:10" s="121" customFormat="1" ht="24" customHeight="1">
      <c r="A44" s="143" t="s">
        <v>3</v>
      </c>
      <c r="B44" s="124">
        <f t="shared" ref="B44:G44" si="0">SUM(B8:B43)</f>
        <v>62865</v>
      </c>
      <c r="C44" s="124">
        <f t="shared" si="0"/>
        <v>11590</v>
      </c>
      <c r="D44" s="124">
        <f t="shared" si="0"/>
        <v>60851</v>
      </c>
      <c r="E44" s="124">
        <f t="shared" si="0"/>
        <v>11017</v>
      </c>
      <c r="F44" s="124">
        <f t="shared" si="0"/>
        <v>55257</v>
      </c>
      <c r="G44" s="124">
        <f t="shared" si="0"/>
        <v>10368</v>
      </c>
      <c r="H44" s="124">
        <f>SUM(H8:H43)</f>
        <v>60716</v>
      </c>
      <c r="I44" s="124">
        <f>SUM(I8:I43)</f>
        <v>15441</v>
      </c>
      <c r="J44" s="144" t="s">
        <v>2</v>
      </c>
    </row>
    <row r="45" spans="1:10" ht="17.25" customHeight="1">
      <c r="A45" s="718"/>
      <c r="B45" s="718"/>
      <c r="C45" s="718"/>
      <c r="D45" s="718"/>
      <c r="E45" s="718"/>
      <c r="F45" s="719"/>
      <c r="G45" s="720"/>
      <c r="H45" s="720"/>
      <c r="I45" s="720"/>
      <c r="J45" s="720"/>
    </row>
  </sheetData>
  <mergeCells count="12">
    <mergeCell ref="A45:E45"/>
    <mergeCell ref="F45:J45"/>
    <mergeCell ref="J6:J7"/>
    <mergeCell ref="A1:J1"/>
    <mergeCell ref="A2:J2"/>
    <mergeCell ref="A3:J3"/>
    <mergeCell ref="A4:J4"/>
    <mergeCell ref="A6:A7"/>
    <mergeCell ref="D6:E6"/>
    <mergeCell ref="B6:C6"/>
    <mergeCell ref="F6:G6"/>
    <mergeCell ref="H6:I6"/>
  </mergeCells>
  <printOptions horizontalCentered="1"/>
  <pageMargins left="0" right="0" top="0.74803149606299213" bottom="0" header="0" footer="0"/>
  <pageSetup paperSize="9" scale="95" orientation="landscape" r:id="rId1"/>
  <headerFooter alignWithMargins="0"/>
  <rowBreaks count="1" manualBreakCount="1">
    <brk id="29"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27"/>
  <sheetViews>
    <sheetView rightToLeft="1" view="pageBreakPreview" zoomScaleNormal="100" zoomScaleSheetLayoutView="100" workbookViewId="0">
      <selection activeCell="A4" sqref="A4:F4"/>
    </sheetView>
  </sheetViews>
  <sheetFormatPr defaultColWidth="9.140625" defaultRowHeight="15"/>
  <cols>
    <col min="1" max="1" width="25.7109375" style="87" customWidth="1"/>
    <col min="2" max="5" width="10" style="87" customWidth="1"/>
    <col min="6" max="6" width="31.42578125" style="87" customWidth="1"/>
    <col min="7" max="16384" width="9.140625" style="87"/>
  </cols>
  <sheetData>
    <row r="1" spans="1:6" ht="19.5" customHeight="1">
      <c r="A1" s="729" t="s">
        <v>604</v>
      </c>
      <c r="B1" s="730"/>
      <c r="C1" s="730"/>
      <c r="D1" s="730"/>
      <c r="E1" s="730"/>
      <c r="F1" s="730"/>
    </row>
    <row r="2" spans="1:6" ht="18">
      <c r="A2" s="731" t="s">
        <v>596</v>
      </c>
      <c r="B2" s="731"/>
      <c r="C2" s="731"/>
      <c r="D2" s="731"/>
      <c r="E2" s="731"/>
      <c r="F2" s="731"/>
    </row>
    <row r="3" spans="1:6" ht="18.75">
      <c r="A3" s="732" t="s">
        <v>656</v>
      </c>
      <c r="B3" s="732"/>
      <c r="C3" s="732"/>
      <c r="D3" s="732"/>
      <c r="E3" s="732"/>
      <c r="F3" s="732"/>
    </row>
    <row r="4" spans="1:6" ht="15.75">
      <c r="A4" s="732" t="s">
        <v>596</v>
      </c>
      <c r="B4" s="732"/>
      <c r="C4" s="732"/>
      <c r="D4" s="732"/>
      <c r="E4" s="732"/>
      <c r="F4" s="732"/>
    </row>
    <row r="5" spans="1:6" ht="15.75" customHeight="1">
      <c r="A5" s="152" t="s">
        <v>299</v>
      </c>
      <c r="B5" s="290"/>
      <c r="C5" s="213"/>
      <c r="D5" s="153"/>
      <c r="E5" s="290"/>
      <c r="F5" s="95" t="s">
        <v>300</v>
      </c>
    </row>
    <row r="6" spans="1:6" ht="48" customHeight="1">
      <c r="A6" s="286" t="s">
        <v>524</v>
      </c>
      <c r="B6" s="94" t="s">
        <v>449</v>
      </c>
      <c r="C6" s="94" t="s">
        <v>467</v>
      </c>
      <c r="D6" s="94" t="s">
        <v>499</v>
      </c>
      <c r="E6" s="94" t="s">
        <v>600</v>
      </c>
      <c r="F6" s="206" t="s">
        <v>543</v>
      </c>
    </row>
    <row r="7" spans="1:6" ht="22.5" customHeight="1" thickBot="1">
      <c r="A7" s="93" t="s">
        <v>165</v>
      </c>
      <c r="B7" s="270">
        <v>447</v>
      </c>
      <c r="C7" s="270">
        <v>529</v>
      </c>
      <c r="D7" s="433">
        <v>404</v>
      </c>
      <c r="E7" s="433">
        <v>429</v>
      </c>
      <c r="F7" s="271" t="s">
        <v>267</v>
      </c>
    </row>
    <row r="8" spans="1:6" ht="22.5" customHeight="1" thickBot="1">
      <c r="A8" s="92" t="s">
        <v>166</v>
      </c>
      <c r="B8" s="100">
        <v>153</v>
      </c>
      <c r="C8" s="100">
        <v>110</v>
      </c>
      <c r="D8" s="434">
        <v>104</v>
      </c>
      <c r="E8" s="434">
        <v>126</v>
      </c>
      <c r="F8" s="272" t="s">
        <v>167</v>
      </c>
    </row>
    <row r="9" spans="1:6" ht="22.5" customHeight="1" thickBot="1">
      <c r="A9" s="93" t="s">
        <v>168</v>
      </c>
      <c r="B9" s="99">
        <v>85</v>
      </c>
      <c r="C9" s="99">
        <v>75</v>
      </c>
      <c r="D9" s="435">
        <v>125</v>
      </c>
      <c r="E9" s="435">
        <v>104</v>
      </c>
      <c r="F9" s="273" t="s">
        <v>169</v>
      </c>
    </row>
    <row r="10" spans="1:6" ht="22.5" customHeight="1" thickBot="1">
      <c r="A10" s="92" t="s">
        <v>170</v>
      </c>
      <c r="B10" s="100">
        <v>5159</v>
      </c>
      <c r="C10" s="100">
        <v>6321</v>
      </c>
      <c r="D10" s="434">
        <v>6582</v>
      </c>
      <c r="E10" s="434">
        <v>8951</v>
      </c>
      <c r="F10" s="272" t="s">
        <v>171</v>
      </c>
    </row>
    <row r="11" spans="1:6" ht="22.5" customHeight="1" thickBot="1">
      <c r="A11" s="93" t="s">
        <v>172</v>
      </c>
      <c r="B11" s="99">
        <v>0</v>
      </c>
      <c r="C11" s="99">
        <v>0</v>
      </c>
      <c r="D11" s="435">
        <v>0</v>
      </c>
      <c r="E11" s="435">
        <v>0</v>
      </c>
      <c r="F11" s="273" t="s">
        <v>173</v>
      </c>
    </row>
    <row r="12" spans="1:6" ht="22.5" customHeight="1" thickBot="1">
      <c r="A12" s="92" t="s">
        <v>174</v>
      </c>
      <c r="B12" s="100">
        <v>1963</v>
      </c>
      <c r="C12" s="100">
        <v>2037</v>
      </c>
      <c r="D12" s="434">
        <v>1970</v>
      </c>
      <c r="E12" s="434">
        <v>2585</v>
      </c>
      <c r="F12" s="272" t="s">
        <v>175</v>
      </c>
    </row>
    <row r="13" spans="1:6" ht="22.5" customHeight="1" thickBot="1">
      <c r="A13" s="93" t="s">
        <v>176</v>
      </c>
      <c r="B13" s="99">
        <v>4237</v>
      </c>
      <c r="C13" s="99">
        <v>3876</v>
      </c>
      <c r="D13" s="435">
        <v>3295</v>
      </c>
      <c r="E13" s="435">
        <v>3752</v>
      </c>
      <c r="F13" s="273" t="s">
        <v>177</v>
      </c>
    </row>
    <row r="14" spans="1:6" ht="22.5" customHeight="1" thickBot="1">
      <c r="A14" s="92" t="s">
        <v>263</v>
      </c>
      <c r="B14" s="100">
        <v>747</v>
      </c>
      <c r="C14" s="100">
        <v>671</v>
      </c>
      <c r="D14" s="434">
        <v>907</v>
      </c>
      <c r="E14" s="434">
        <v>1107</v>
      </c>
      <c r="F14" s="272" t="s">
        <v>269</v>
      </c>
    </row>
    <row r="15" spans="1:6" ht="22.5" customHeight="1" thickBot="1">
      <c r="A15" s="93" t="s">
        <v>178</v>
      </c>
      <c r="B15" s="99">
        <v>2113</v>
      </c>
      <c r="C15" s="99">
        <v>2004</v>
      </c>
      <c r="D15" s="435">
        <v>2336</v>
      </c>
      <c r="E15" s="435">
        <v>3352</v>
      </c>
      <c r="F15" s="273" t="s">
        <v>179</v>
      </c>
    </row>
    <row r="16" spans="1:6" ht="22.5" customHeight="1" thickBot="1">
      <c r="A16" s="92" t="s">
        <v>264</v>
      </c>
      <c r="B16" s="100">
        <v>899</v>
      </c>
      <c r="C16" s="100">
        <v>781</v>
      </c>
      <c r="D16" s="434">
        <v>780</v>
      </c>
      <c r="E16" s="434">
        <v>978</v>
      </c>
      <c r="F16" s="272" t="s">
        <v>268</v>
      </c>
    </row>
    <row r="17" spans="1:9" ht="22.5" customHeight="1" thickBot="1">
      <c r="A17" s="93" t="s">
        <v>180</v>
      </c>
      <c r="B17" s="99">
        <v>1157</v>
      </c>
      <c r="C17" s="99">
        <v>1166</v>
      </c>
      <c r="D17" s="435">
        <v>993</v>
      </c>
      <c r="E17" s="435">
        <v>1325</v>
      </c>
      <c r="F17" s="273" t="s">
        <v>181</v>
      </c>
    </row>
    <row r="18" spans="1:9" ht="22.5" customHeight="1" thickBot="1">
      <c r="A18" s="92" t="s">
        <v>182</v>
      </c>
      <c r="B18" s="100">
        <v>5250</v>
      </c>
      <c r="C18" s="100">
        <v>4819</v>
      </c>
      <c r="D18" s="434">
        <v>4192</v>
      </c>
      <c r="E18" s="434">
        <v>4973</v>
      </c>
      <c r="F18" s="272" t="s">
        <v>183</v>
      </c>
    </row>
    <row r="19" spans="1:9" ht="22.5" customHeight="1" thickBot="1">
      <c r="A19" s="93" t="s">
        <v>184</v>
      </c>
      <c r="B19" s="99">
        <v>76</v>
      </c>
      <c r="C19" s="99">
        <v>81</v>
      </c>
      <c r="D19" s="435">
        <v>99</v>
      </c>
      <c r="E19" s="435">
        <v>106</v>
      </c>
      <c r="F19" s="273" t="s">
        <v>185</v>
      </c>
    </row>
    <row r="20" spans="1:9" ht="22.5" customHeight="1" thickBot="1">
      <c r="A20" s="92" t="s">
        <v>186</v>
      </c>
      <c r="B20" s="100">
        <v>36</v>
      </c>
      <c r="C20" s="100">
        <v>249</v>
      </c>
      <c r="D20" s="434">
        <v>0</v>
      </c>
      <c r="E20" s="434">
        <v>65</v>
      </c>
      <c r="F20" s="272" t="s">
        <v>187</v>
      </c>
    </row>
    <row r="21" spans="1:9" ht="22.5" customHeight="1" thickBot="1">
      <c r="A21" s="93" t="s">
        <v>188</v>
      </c>
      <c r="B21" s="99">
        <v>3990</v>
      </c>
      <c r="C21" s="99">
        <v>3457</v>
      </c>
      <c r="D21" s="435">
        <v>3242</v>
      </c>
      <c r="E21" s="435">
        <v>3995</v>
      </c>
      <c r="F21" s="273" t="s">
        <v>189</v>
      </c>
    </row>
    <row r="22" spans="1:9" ht="22.5" customHeight="1" thickBot="1">
      <c r="A22" s="92" t="s">
        <v>190</v>
      </c>
      <c r="B22" s="100">
        <v>3336</v>
      </c>
      <c r="C22" s="100">
        <v>3144</v>
      </c>
      <c r="D22" s="434">
        <v>2435</v>
      </c>
      <c r="E22" s="434">
        <v>3399</v>
      </c>
      <c r="F22" s="272" t="s">
        <v>191</v>
      </c>
    </row>
    <row r="23" spans="1:9" ht="22.5" customHeight="1" thickBot="1">
      <c r="A23" s="93" t="s">
        <v>192</v>
      </c>
      <c r="B23" s="99">
        <v>14682</v>
      </c>
      <c r="C23" s="99">
        <v>5725</v>
      </c>
      <c r="D23" s="435">
        <v>8028</v>
      </c>
      <c r="E23" s="435">
        <v>12698</v>
      </c>
      <c r="F23" s="273" t="s">
        <v>266</v>
      </c>
    </row>
    <row r="24" spans="1:9" ht="22.5" customHeight="1" thickBot="1">
      <c r="A24" s="92" t="s">
        <v>193</v>
      </c>
      <c r="B24" s="100">
        <v>2967</v>
      </c>
      <c r="C24" s="100">
        <v>2750</v>
      </c>
      <c r="D24" s="434">
        <v>2550</v>
      </c>
      <c r="E24" s="434">
        <v>3536</v>
      </c>
      <c r="F24" s="272" t="s">
        <v>265</v>
      </c>
    </row>
    <row r="25" spans="1:9" ht="22.5" customHeight="1">
      <c r="A25" s="287" t="s">
        <v>283</v>
      </c>
      <c r="B25" s="274">
        <v>32910</v>
      </c>
      <c r="C25" s="274">
        <v>34727</v>
      </c>
      <c r="D25" s="436">
        <v>31560</v>
      </c>
      <c r="E25" s="436">
        <v>26187</v>
      </c>
      <c r="F25" s="275" t="s">
        <v>284</v>
      </c>
    </row>
    <row r="26" spans="1:9" ht="22.5" customHeight="1">
      <c r="A26" s="288" t="s">
        <v>3</v>
      </c>
      <c r="B26" s="174">
        <f>SUM(B7:B25)</f>
        <v>80207</v>
      </c>
      <c r="C26" s="174">
        <f>SUM(C7:C25)</f>
        <v>72522</v>
      </c>
      <c r="D26" s="174">
        <f>SUM(D7:D25)</f>
        <v>69602</v>
      </c>
      <c r="E26" s="174">
        <f>SUM(E7:E25)</f>
        <v>77668</v>
      </c>
      <c r="F26" s="175" t="s">
        <v>2</v>
      </c>
    </row>
    <row r="27" spans="1:9" ht="59.25" customHeight="1">
      <c r="A27" s="728" t="s">
        <v>605</v>
      </c>
      <c r="B27" s="728"/>
      <c r="C27" s="728"/>
      <c r="D27" s="733" t="s">
        <v>606</v>
      </c>
      <c r="E27" s="733"/>
      <c r="F27" s="733"/>
      <c r="G27" s="139"/>
      <c r="H27" s="139"/>
      <c r="I27" s="139"/>
    </row>
  </sheetData>
  <mergeCells count="6">
    <mergeCell ref="A27:C27"/>
    <mergeCell ref="A1:F1"/>
    <mergeCell ref="A2:F2"/>
    <mergeCell ref="A3:F3"/>
    <mergeCell ref="A4:F4"/>
    <mergeCell ref="D27:F27"/>
  </mergeCells>
  <printOptions horizontalCentered="1" verticalCentered="1"/>
  <pageMargins left="0" right="0" top="0" bottom="0" header="0" footer="0"/>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11"/>
  <sheetViews>
    <sheetView rightToLeft="1" view="pageBreakPreview" zoomScaleNormal="100" zoomScaleSheetLayoutView="100" workbookViewId="0">
      <selection activeCell="A3" sqref="A3:K3"/>
    </sheetView>
  </sheetViews>
  <sheetFormatPr defaultColWidth="9.140625" defaultRowHeight="15"/>
  <cols>
    <col min="1" max="1" width="11" style="356" customWidth="1"/>
    <col min="2" max="10" width="7.85546875" style="356" customWidth="1"/>
    <col min="11" max="11" width="11" style="356" customWidth="1"/>
    <col min="12" max="12" width="8.85546875" style="356" customWidth="1"/>
    <col min="13" max="13" width="8.5703125" style="356" customWidth="1"/>
    <col min="14" max="14" width="17.140625" style="356" customWidth="1"/>
    <col min="15" max="16384" width="9.140625" style="356"/>
  </cols>
  <sheetData>
    <row r="1" spans="1:14" ht="18">
      <c r="A1" s="744" t="s">
        <v>503</v>
      </c>
      <c r="B1" s="744"/>
      <c r="C1" s="744"/>
      <c r="D1" s="744"/>
      <c r="E1" s="744"/>
      <c r="F1" s="744"/>
      <c r="G1" s="744"/>
      <c r="H1" s="744"/>
      <c r="I1" s="744"/>
      <c r="J1" s="744"/>
      <c r="K1" s="744"/>
      <c r="L1" s="355"/>
      <c r="M1" s="355"/>
      <c r="N1" s="355"/>
    </row>
    <row r="2" spans="1:14" ht="18.75">
      <c r="A2" s="745" t="s">
        <v>596</v>
      </c>
      <c r="B2" s="745"/>
      <c r="C2" s="745"/>
      <c r="D2" s="745"/>
      <c r="E2" s="745"/>
      <c r="F2" s="745"/>
      <c r="G2" s="745"/>
      <c r="H2" s="745"/>
      <c r="I2" s="745"/>
      <c r="J2" s="745"/>
      <c r="K2" s="745"/>
      <c r="L2" s="357"/>
      <c r="M2" s="357"/>
      <c r="N2" s="357"/>
    </row>
    <row r="3" spans="1:14" ht="30" customHeight="1">
      <c r="A3" s="746" t="s">
        <v>539</v>
      </c>
      <c r="B3" s="747"/>
      <c r="C3" s="747"/>
      <c r="D3" s="747"/>
      <c r="E3" s="747"/>
      <c r="F3" s="747"/>
      <c r="G3" s="747"/>
      <c r="H3" s="747"/>
      <c r="I3" s="747"/>
      <c r="J3" s="747"/>
      <c r="K3" s="747"/>
      <c r="L3" s="358"/>
      <c r="M3" s="358"/>
      <c r="N3" s="358"/>
    </row>
    <row r="4" spans="1:14" ht="15.75">
      <c r="A4" s="748" t="s">
        <v>596</v>
      </c>
      <c r="B4" s="748"/>
      <c r="C4" s="748"/>
      <c r="D4" s="748"/>
      <c r="E4" s="748"/>
      <c r="F4" s="748"/>
      <c r="G4" s="748"/>
      <c r="H4" s="748"/>
      <c r="I4" s="748"/>
      <c r="J4" s="748"/>
      <c r="K4" s="748"/>
      <c r="L4" s="359"/>
      <c r="M4" s="359"/>
      <c r="N4" s="359"/>
    </row>
    <row r="5" spans="1:14">
      <c r="A5" s="742" t="s">
        <v>301</v>
      </c>
      <c r="B5" s="742"/>
      <c r="C5" s="743"/>
      <c r="D5" s="743"/>
      <c r="E5" s="743"/>
      <c r="F5" s="743"/>
      <c r="G5" s="743"/>
      <c r="H5" s="743"/>
      <c r="I5" s="743"/>
      <c r="J5" s="741" t="s">
        <v>302</v>
      </c>
      <c r="K5" s="741"/>
      <c r="L5" s="360"/>
      <c r="M5" s="360"/>
      <c r="N5" s="360"/>
    </row>
    <row r="6" spans="1:14" ht="36" customHeight="1" thickBot="1">
      <c r="A6" s="734" t="s">
        <v>112</v>
      </c>
      <c r="B6" s="736" t="s">
        <v>500</v>
      </c>
      <c r="C6" s="737"/>
      <c r="D6" s="738"/>
      <c r="E6" s="736" t="s">
        <v>501</v>
      </c>
      <c r="F6" s="737"/>
      <c r="G6" s="738"/>
      <c r="H6" s="736" t="s">
        <v>502</v>
      </c>
      <c r="I6" s="737"/>
      <c r="J6" s="738"/>
      <c r="K6" s="739" t="s">
        <v>323</v>
      </c>
    </row>
    <row r="7" spans="1:14" ht="34.5" customHeight="1">
      <c r="A7" s="735"/>
      <c r="B7" s="398" t="s">
        <v>521</v>
      </c>
      <c r="C7" s="398" t="s">
        <v>522</v>
      </c>
      <c r="D7" s="398" t="s">
        <v>523</v>
      </c>
      <c r="E7" s="398" t="s">
        <v>521</v>
      </c>
      <c r="F7" s="398" t="s">
        <v>522</v>
      </c>
      <c r="G7" s="398" t="s">
        <v>523</v>
      </c>
      <c r="H7" s="398" t="s">
        <v>521</v>
      </c>
      <c r="I7" s="398" t="s">
        <v>522</v>
      </c>
      <c r="J7" s="398" t="s">
        <v>523</v>
      </c>
      <c r="K7" s="740"/>
    </row>
    <row r="8" spans="1:14" ht="26.25" customHeight="1" thickBot="1">
      <c r="A8" s="361">
        <v>2018</v>
      </c>
      <c r="B8" s="362">
        <v>153</v>
      </c>
      <c r="C8" s="362">
        <v>3</v>
      </c>
      <c r="D8" s="363">
        <v>156</v>
      </c>
      <c r="E8" s="362">
        <v>12</v>
      </c>
      <c r="F8" s="362">
        <v>0</v>
      </c>
      <c r="G8" s="363">
        <v>12</v>
      </c>
      <c r="H8" s="363">
        <v>165</v>
      </c>
      <c r="I8" s="363">
        <v>3</v>
      </c>
      <c r="J8" s="363">
        <v>168</v>
      </c>
      <c r="K8" s="364">
        <v>2018</v>
      </c>
    </row>
    <row r="9" spans="1:14" ht="26.25" customHeight="1" thickBot="1">
      <c r="A9" s="365">
        <v>2019</v>
      </c>
      <c r="B9" s="366">
        <v>172</v>
      </c>
      <c r="C9" s="366">
        <v>3</v>
      </c>
      <c r="D9" s="367">
        <v>175</v>
      </c>
      <c r="E9" s="366">
        <v>12</v>
      </c>
      <c r="F9" s="366">
        <v>0</v>
      </c>
      <c r="G9" s="367">
        <v>12</v>
      </c>
      <c r="H9" s="368">
        <v>184</v>
      </c>
      <c r="I9" s="368">
        <v>3</v>
      </c>
      <c r="J9" s="368">
        <v>187</v>
      </c>
      <c r="K9" s="369">
        <v>2019</v>
      </c>
    </row>
    <row r="10" spans="1:14" ht="26.25" customHeight="1" thickBot="1">
      <c r="A10" s="370">
        <v>2020</v>
      </c>
      <c r="B10" s="371">
        <v>208</v>
      </c>
      <c r="C10" s="371">
        <v>4</v>
      </c>
      <c r="D10" s="372">
        <v>212</v>
      </c>
      <c r="E10" s="371">
        <v>9</v>
      </c>
      <c r="F10" s="371">
        <v>0</v>
      </c>
      <c r="G10" s="372">
        <v>9</v>
      </c>
      <c r="H10" s="363">
        <v>217</v>
      </c>
      <c r="I10" s="363">
        <v>4</v>
      </c>
      <c r="J10" s="363">
        <v>221</v>
      </c>
      <c r="K10" s="373">
        <v>2020</v>
      </c>
    </row>
    <row r="11" spans="1:14" ht="26.25" customHeight="1">
      <c r="A11" s="374">
        <v>2021</v>
      </c>
      <c r="B11" s="375">
        <v>216</v>
      </c>
      <c r="C11" s="375">
        <v>4</v>
      </c>
      <c r="D11" s="376">
        <f>B11+C11</f>
        <v>220</v>
      </c>
      <c r="E11" s="375">
        <v>8</v>
      </c>
      <c r="F11" s="375">
        <v>0</v>
      </c>
      <c r="G11" s="376">
        <f>E11+F11</f>
        <v>8</v>
      </c>
      <c r="H11" s="377">
        <f>B11+E11</f>
        <v>224</v>
      </c>
      <c r="I11" s="377">
        <f>C11+F11</f>
        <v>4</v>
      </c>
      <c r="J11" s="377">
        <f>H11+I11</f>
        <v>228</v>
      </c>
      <c r="K11" s="378">
        <v>2021</v>
      </c>
    </row>
  </sheetData>
  <mergeCells count="12">
    <mergeCell ref="J5:K5"/>
    <mergeCell ref="A5:B5"/>
    <mergeCell ref="C5:I5"/>
    <mergeCell ref="A1:K1"/>
    <mergeCell ref="A2:K2"/>
    <mergeCell ref="A3:K3"/>
    <mergeCell ref="A4:K4"/>
    <mergeCell ref="A6:A7"/>
    <mergeCell ref="B6:D6"/>
    <mergeCell ref="E6:G6"/>
    <mergeCell ref="H6:J6"/>
    <mergeCell ref="K6:K7"/>
  </mergeCells>
  <printOptions horizontalCentered="1" verticalCentered="1"/>
  <pageMargins left="0" right="0" top="0" bottom="0" header="0" footer="0"/>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Judicial and Security Services Chapter 2021</EnglishTitle>
    <PublishingRollupImage xmlns="http://schemas.microsoft.com/sharepoint/v3" xsi:nil="true"/>
    <TaxCatchAll xmlns="b1657202-86a7-46c3-ba71-02bb0da5a392">
      <Value>643</Value>
      <Value>648</Value>
      <Value>179</Value>
      <Value>178</Value>
      <Value>640</Value>
    </TaxCatchAll>
    <DocType xmlns="b1657202-86a7-46c3-ba71-02bb0da5a392">
      <Value>Publication</Value>
    </DocType>
    <DocumentDescription xmlns="b1657202-86a7-46c3-ba71-02bb0da5a392">فصل خدمات الأمن والقضاء 2021</DocumentDescription>
    <DocPeriodicity xmlns="423524d6-f9d7-4b47-aadf-7b8f6888b7b0">Annual</DocPeriodicity>
    <DocumentDescription0 xmlns="423524d6-f9d7-4b47-aadf-7b8f6888b7b0">Judicial and Security Services Chapter 2021 </DocumentDescription0>
    <TaxKeywordTaxHTField xmlns="b1657202-86a7-46c3-ba71-02bb0da5a392">
      <Terms xmlns="http://schemas.microsoft.com/office/infopath/2007/PartnerControls">
        <TermInfo xmlns="http://schemas.microsoft.com/office/infopath/2007/PartnerControls">
          <TermName xmlns="http://schemas.microsoft.com/office/infopath/2007/PartnerControls">Qatar</TermName>
          <TermId xmlns="http://schemas.microsoft.com/office/infopath/2007/PartnerControls">f05dbc2b-1feb-4985-afc3-58e9ce18885a</TermId>
        </TermInfo>
        <TermInfo xmlns="http://schemas.microsoft.com/office/infopath/2007/PartnerControls">
          <TermName xmlns="http://schemas.microsoft.com/office/infopath/2007/PartnerControls">PSA</TermName>
          <TermId xmlns="http://schemas.microsoft.com/office/infopath/2007/PartnerControls">0e57c6e0-7d64-49c5-8339-fa33dddca9a5</TermId>
        </TermInfo>
        <TermInfo xmlns="http://schemas.microsoft.com/office/infopath/2007/PartnerControls">
          <TermName xmlns="http://schemas.microsoft.com/office/infopath/2007/PartnerControls">Planning and Statistics Authority</TermName>
          <TermId xmlns="http://schemas.microsoft.com/office/infopath/2007/PartnerControls">e65649f4-24d1-441c-884c-448bd6b7a8f9</TermId>
        </TermInfo>
        <TermInfo xmlns="http://schemas.microsoft.com/office/infopath/2007/PartnerControls">
          <TermName xmlns="http://schemas.microsoft.com/office/infopath/2007/PartnerControls">Statistics</TermName>
          <TermId xmlns="http://schemas.microsoft.com/office/infopath/2007/PartnerControls">43e67556-4a22-4c31-b67a-99a39b12edc5</TermId>
        </TermInfo>
        <TermInfo xmlns="http://schemas.microsoft.com/office/infopath/2007/PartnerControls">
          <TermName xmlns="http://schemas.microsoft.com/office/infopath/2007/PartnerControls">SocialStatistics</TermName>
          <TermId xmlns="http://schemas.microsoft.com/office/infopath/2007/PartnerControls">2b73b922-b446-405e-be2d-f6a1ac6e9092</TermId>
        </TermInfo>
      </Terms>
    </TaxKeywordTaxHTField>
    <Year xmlns="b1657202-86a7-46c3-ba71-02bb0da5a392">2021</Year>
    <PublishingStartDate xmlns="http://schemas.microsoft.com/sharepoint/v3">2022-10-11T21:00:00+00:00</PublishingStartDate>
    <Visible xmlns="b1657202-86a7-46c3-ba71-02bb0da5a392">true</Visible>
    <ArabicTitle xmlns="b1657202-86a7-46c3-ba71-02bb0da5a392">فصل خدمات الأمن والقضاء 2021</ArabicTitle>
  </documentManagement>
</p:properties>
</file>

<file path=customXml/itemProps1.xml><?xml version="1.0" encoding="utf-8"?>
<ds:datastoreItem xmlns:ds="http://schemas.openxmlformats.org/officeDocument/2006/customXml" ds:itemID="{68267349-AC8A-4D02-A544-7578C162F149}"/>
</file>

<file path=customXml/itemProps2.xml><?xml version="1.0" encoding="utf-8"?>
<ds:datastoreItem xmlns:ds="http://schemas.openxmlformats.org/officeDocument/2006/customXml" ds:itemID="{9D4F4980-E047-455B-93B2-990D248015EB}"/>
</file>

<file path=customXml/itemProps3.xml><?xml version="1.0" encoding="utf-8"?>
<ds:datastoreItem xmlns:ds="http://schemas.openxmlformats.org/officeDocument/2006/customXml" ds:itemID="{31C5DDF9-8FC2-4AC9-8D28-0D776243C8F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Worksheets</vt:lpstr>
      </vt:variant>
      <vt:variant>
        <vt:i4>28</vt:i4>
      </vt:variant>
      <vt:variant>
        <vt:lpstr>Charts</vt:lpstr>
      </vt:variant>
      <vt:variant>
        <vt:i4>4</vt:i4>
      </vt:variant>
      <vt:variant>
        <vt:lpstr>Named Ranges</vt:lpstr>
      </vt:variant>
      <vt:variant>
        <vt:i4>27</vt:i4>
      </vt:variant>
    </vt:vector>
  </HeadingPairs>
  <TitlesOfParts>
    <vt:vector size="59" baseType="lpstr">
      <vt:lpstr>المقدمة</vt:lpstr>
      <vt:lpstr>التقديم</vt:lpstr>
      <vt:lpstr>129</vt:lpstr>
      <vt:lpstr>130</vt:lpstr>
      <vt:lpstr>131</vt:lpstr>
      <vt:lpstr>132</vt:lpstr>
      <vt:lpstr>133</vt:lpstr>
      <vt:lpstr>134</vt:lpstr>
      <vt:lpstr>135</vt:lpstr>
      <vt:lpstr>136</vt:lpstr>
      <vt:lpstr>137</vt:lpstr>
      <vt:lpstr>138</vt:lpstr>
      <vt:lpstr>139</vt:lpstr>
      <vt:lpstr>140</vt:lpstr>
      <vt:lpstr>141</vt:lpstr>
      <vt:lpstr>142</vt:lpstr>
      <vt:lpstr>143</vt:lpstr>
      <vt:lpstr>144</vt:lpstr>
      <vt:lpstr>145</vt:lpstr>
      <vt:lpstr>146</vt:lpstr>
      <vt:lpstr>147</vt:lpstr>
      <vt:lpstr>148</vt:lpstr>
      <vt:lpstr>149</vt:lpstr>
      <vt:lpstr>150</vt:lpstr>
      <vt:lpstr>151</vt:lpstr>
      <vt:lpstr>152</vt:lpstr>
      <vt:lpstr>153</vt:lpstr>
      <vt:lpstr>154</vt:lpstr>
      <vt:lpstr>Gr.37</vt:lpstr>
      <vt:lpstr>Gr.38</vt:lpstr>
      <vt:lpstr>Gr.39</vt:lpstr>
      <vt:lpstr>Gr.40</vt:lpstr>
      <vt:lpstr>'129'!Print_Area</vt:lpstr>
      <vt:lpstr>'130'!Print_Area</vt:lpstr>
      <vt:lpstr>'131'!Print_Area</vt:lpstr>
      <vt:lpstr>'132'!Print_Area</vt:lpstr>
      <vt:lpstr>'133'!Print_Area</vt:lpstr>
      <vt:lpstr>'135'!Print_Area</vt:lpstr>
      <vt:lpstr>'136'!Print_Area</vt:lpstr>
      <vt:lpstr>'138'!Print_Area</vt:lpstr>
      <vt:lpstr>'139'!Print_Area</vt:lpstr>
      <vt:lpstr>'140'!Print_Area</vt:lpstr>
      <vt:lpstr>'141'!Print_Area</vt:lpstr>
      <vt:lpstr>'142'!Print_Area</vt:lpstr>
      <vt:lpstr>'143'!Print_Area</vt:lpstr>
      <vt:lpstr>'144'!Print_Area</vt:lpstr>
      <vt:lpstr>'145'!Print_Area</vt:lpstr>
      <vt:lpstr>'146'!Print_Area</vt:lpstr>
      <vt:lpstr>'147'!Print_Area</vt:lpstr>
      <vt:lpstr>'148'!Print_Area</vt:lpstr>
      <vt:lpstr>'149'!Print_Area</vt:lpstr>
      <vt:lpstr>'150'!Print_Area</vt:lpstr>
      <vt:lpstr>'151'!Print_Area</vt:lpstr>
      <vt:lpstr>'152'!Print_Area</vt:lpstr>
      <vt:lpstr>'153'!Print_Area</vt:lpstr>
      <vt:lpstr>'154'!Print_Area</vt:lpstr>
      <vt:lpstr>التقديم!Print_Area</vt:lpstr>
      <vt:lpstr>المقدمة!Print_Area</vt:lpstr>
      <vt:lpstr>'133'!Print_Titles</vt:lpstr>
    </vt:vector>
  </TitlesOfParts>
  <Company>QSA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Judicial and Security Services Chapter 2021</dc:title>
  <dc:creator>Amjad Ahmed Abdelwahab</dc:creator>
  <cp:keywords>Qatar; Planning and Statistics Authority; PSA; Statistics; SocialStatistics</cp:keywords>
  <cp:lastModifiedBy>Amjad Ahmed Abdelwahab</cp:lastModifiedBy>
  <cp:lastPrinted>2022-03-21T05:37:10Z</cp:lastPrinted>
  <dcterms:created xsi:type="dcterms:W3CDTF">2012-04-29T06:54:46Z</dcterms:created>
  <dcterms:modified xsi:type="dcterms:W3CDTF">2022-03-21T06:09:17Z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179;#Qatar|f05dbc2b-1feb-4985-afc3-58e9ce18885a;#643;#PSA|0e57c6e0-7d64-49c5-8339-fa33dddca9a5;#178;#Planning and Statistics Authority|e65649f4-24d1-441c-884c-448bd6b7a8f9;#640;#Statistics|43e67556-4a22-4c31-b67a-99a39b12edc5;#648;#SocialStatistics|2b73b922-b446-405e-be2d-f6a1ac6e9092</vt:lpwstr>
  </property>
  <property fmtid="{D5CDD505-2E9C-101B-9397-08002B2CF9AE}" pid="4" name="CategoryDescription">
    <vt:lpwstr>Judicial and Security Services Chapter 2021</vt:lpwstr>
  </property>
</Properties>
</file>